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AAD025DB-4A8A-4BD4-9CFB-58204496C1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xheti;1-6,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78" i="1" l="1"/>
  <c r="B272" i="1"/>
  <c r="B269" i="1"/>
  <c r="B257" i="1"/>
  <c r="B221" i="1"/>
  <c r="B279" i="1" s="1"/>
  <c r="C49" i="1"/>
  <c r="C47" i="1"/>
  <c r="B47" i="1"/>
  <c r="C50" i="1" l="1"/>
</calcChain>
</file>

<file path=xl/sharedStrings.xml><?xml version="1.0" encoding="utf-8"?>
<sst xmlns="http://schemas.openxmlformats.org/spreadsheetml/2006/main" count="292" uniqueCount="157">
  <si>
    <t>Përshkrimi</t>
  </si>
  <si>
    <t>Buxheti Aktual</t>
  </si>
  <si>
    <t>Alokuar</t>
  </si>
  <si>
    <t>E paalokuar</t>
  </si>
  <si>
    <t>Zotimet/obligimet e papaguara</t>
  </si>
  <si>
    <t>CAT / RESP / SUBCL</t>
  </si>
  <si>
    <t>A</t>
  </si>
  <si>
    <t>B</t>
  </si>
  <si>
    <t>A - B</t>
  </si>
  <si>
    <t>C</t>
  </si>
  <si>
    <t>D</t>
  </si>
  <si>
    <t xml:space="preserve">    10 BUXHETI</t>
  </si>
  <si>
    <t xml:space="preserve">        11 PAGA DHE SHTESA</t>
  </si>
  <si>
    <t xml:space="preserve">        13 MALLRA DHE SHËRBIME</t>
  </si>
  <si>
    <t xml:space="preserve">        14 SHPENZIME KOMUNALE</t>
  </si>
  <si>
    <t xml:space="preserve">        20 SUBVENCIONE DHE TRANSFERE</t>
  </si>
  <si>
    <t xml:space="preserve">        30 PASURITË JOFINANCIARE</t>
  </si>
  <si>
    <t xml:space="preserve">    21 TË HYRAT VETANAKE</t>
  </si>
  <si>
    <t xml:space="preserve">    22 TË HYRAT VETANAKE NGA VITI I KALUAR</t>
  </si>
  <si>
    <t xml:space="preserve">    31 GRANTI I DONACIONEVE TË BRENDSHME</t>
  </si>
  <si>
    <t xml:space="preserve">    59 QEVERIA JAPONEZE</t>
  </si>
  <si>
    <t xml:space="preserve">    61 QEVERIA ZVICRANE</t>
  </si>
  <si>
    <t xml:space="preserve">    93 COUNCIL OF EUROPE</t>
  </si>
  <si>
    <t>Totali I Përgjithshëm</t>
  </si>
  <si>
    <t>CAT / RESP / PCLASS / SUBCL / PROJ</t>
  </si>
  <si>
    <t xml:space="preserve">        16004 ZYRA E KRYETARIT - OBILIQ</t>
  </si>
  <si>
    <t xml:space="preserve">          11 PAGA DHE SHTESA</t>
  </si>
  <si>
    <t xml:space="preserve">          13 MALLRA DHE SHËRBIME</t>
  </si>
  <si>
    <t xml:space="preserve">        16084 AUDITIMI I BRENDSHËM - OBILIQ</t>
  </si>
  <si>
    <t xml:space="preserve">        16304 ADMINISTRATA - OBILIQ</t>
  </si>
  <si>
    <t xml:space="preserve">        16607 INSPEKCIONI - OBILIQ</t>
  </si>
  <si>
    <t xml:space="preserve">        16720 PROKURIMI - OBILIQ</t>
  </si>
  <si>
    <t xml:space="preserve">        16904 ZYRA E KUVENDIT KOMUNAL - OBILIQ</t>
  </si>
  <si>
    <t xml:space="preserve">        17504 BUXHETI - OBILIQ</t>
  </si>
  <si>
    <t xml:space="preserve">        18004 SHËRBIME PUBLIKE - INFRASTRUKTURA RRUGORE - OBILIQ</t>
  </si>
  <si>
    <t xml:space="preserve">          14 SHPENZIME KOMUNALE</t>
  </si>
  <si>
    <t xml:space="preserve">          20 SUBVENCIONE DHE TRANSFERE</t>
  </si>
  <si>
    <t xml:space="preserve">        18164 INFRASTRUKTURA PUBLIKE - OBILIQ</t>
  </si>
  <si>
    <t xml:space="preserve">            00040 EKZEKUTIMI I VENDIMEVE GJYQËSORE (NENI 40 LMFPP)</t>
  </si>
  <si>
    <t xml:space="preserve">            20833 ASFALTIMI I SEG.RR.HALIT BICI  DHE PARKINGU MAZGIT I EPERM T</t>
  </si>
  <si>
    <t xml:space="preserve">            20837 ASFALTIMI I SEG. MOLLA  KUQE, KUSHTRIMI I UÇK,  SOGUJEVA MIL</t>
  </si>
  <si>
    <t xml:space="preserve">            20846 ASFALTIMI I RR,ADEM JASHARI, DURRESI, ISMAIL,QEMAILI,SHABAN</t>
  </si>
  <si>
    <t xml:space="preserve">            20847 ASFALTIMI I SEG.RR.HOXHE BREZNICA, PERVETICET, KRASNIQET,LUS</t>
  </si>
  <si>
    <t xml:space="preserve">            20860 NDERTIMI I KANALIZIMIT NË QYTETIN E OBILIQIT</t>
  </si>
  <si>
    <t xml:space="preserve">            20862 NDERTIMI I KANALIZIMIT DHE NDERTIMI I TROTUARIT RR. DITA E F</t>
  </si>
  <si>
    <t xml:space="preserve">            20863 RREGULLIMI I KANALIZIMIT RR. VLLAZNIM BASHKIMI, SOKOLI, VIDO</t>
  </si>
  <si>
    <t xml:space="preserve">            20864 NDRIQIMI PUBLIK DHE VENDOSJA E KAMERAVE NE LAGJEN HADE E RE</t>
  </si>
  <si>
    <t xml:space="preserve">            20876 ASFALTIMI RR.ÇLIRIMI ME SEG.,MILAIM MIRENA,SHABAN SOLLOVA,DI</t>
  </si>
  <si>
    <t xml:space="preserve">            20879 NDERTIMI I KATIT TE TRETE NE QKMF</t>
  </si>
  <si>
    <t xml:space="preserve">            20889 NDERTIMI I PARKUT MAZGIT  TE QERDHJA</t>
  </si>
  <si>
    <t xml:space="preserve">            20891 NDERTIMI I TROTUARIT RR.NUHI KELMENDI</t>
  </si>
  <si>
    <t xml:space="preserve">            20895 RREGULLIMI I STADIONIT-RRETHOJAT, MURI MBROJTES DHE ZHVESHTO</t>
  </si>
  <si>
    <t xml:space="preserve">            52801 ASFALTIMI I RRUGES ISLAM MJEKU VAZHIM NE GRABOC</t>
  </si>
  <si>
    <t xml:space="preserve">            53363 INSTALIMI I NGROHJES QENDRORE NË  QYTETIN E OBILIQIT - KOGJE</t>
  </si>
  <si>
    <t xml:space="preserve">            55682 Ndertimi I pishines gjysem olimpike</t>
  </si>
  <si>
    <t xml:space="preserve">            89290 BASHKFINANCIM</t>
  </si>
  <si>
    <t xml:space="preserve">        19520 ZYRA LOKALE E KOMUNITETEVE - OBILIQ</t>
  </si>
  <si>
    <t xml:space="preserve">        47004 BUJQËSIA - OBILIQ</t>
  </si>
  <si>
    <t xml:space="preserve">        65020 SHËRBIMET KADASTRALE - OBILIQ</t>
  </si>
  <si>
    <t xml:space="preserve">        66325 PLANIFIKIMI URBANIZMI INSPEKCIONI - OBILIQ</t>
  </si>
  <si>
    <t xml:space="preserve">        66525 PLANIFIKIMI MJEDISI   INSPEKCIONI - OBILIQ</t>
  </si>
  <si>
    <t xml:space="preserve">        73013 ADMINISTRATA - OBILIQ</t>
  </si>
  <si>
    <t xml:space="preserve">        73250 SHËRBIMET E KUJDESIT PRIMAR SHËNDETËSOR - OBILIQ</t>
  </si>
  <si>
    <t xml:space="preserve">        75516 SHËRBIMET SOCIALE - OBILIQ</t>
  </si>
  <si>
    <t xml:space="preserve">        85004 SHËRBIMET KULTURORE - OBILIQ</t>
  </si>
  <si>
    <t xml:space="preserve">        92020 ADMINISTRATA - OBILIQ</t>
  </si>
  <si>
    <t xml:space="preserve">        92270 ARSIMI PARAFILLOR  ÇERDHET - OBILIQ</t>
  </si>
  <si>
    <t xml:space="preserve">        93090 ARSIMI FILLOR - OBILIQ</t>
  </si>
  <si>
    <t xml:space="preserve">        94290 ARSIMI I MESËM - OBILIQ</t>
  </si>
  <si>
    <t xml:space="preserve">            54840 NDËRTIMI I PARKINGUT RR.ADEM JASHARI NË OBILIQ</t>
  </si>
  <si>
    <t xml:space="preserve">            56008 Ndriqimi Publik rruga" Nuhi Kelmendi", rruga "Vllezerit Gërv</t>
  </si>
  <si>
    <t xml:space="preserve">            20815 ASFALTIMI I RRUGES HAMIDI-SIBOVC-LAJTHISHTE</t>
  </si>
  <si>
    <t xml:space="preserve">            20817 ASFALTIMI I RRUGËVE: RR. DËSHMORËT ME SEGMENT, RR. SALI MEHA</t>
  </si>
  <si>
    <t xml:space="preserve">            20822 ASFALTIMI RR. AJETE KELMENDI SEG 1,2, SIBOC, SEG.SABEDIN PLL</t>
  </si>
  <si>
    <t xml:space="preserve">            20881 NDERTIMI I PARKUT NE MAZGIT LAGJIA HAZIRAJ</t>
  </si>
  <si>
    <t xml:space="preserve">            20883 BLERJA E INSTRUMENTEVE MUZIKORE PER KULTURE - HARMONIK,SINTI</t>
  </si>
  <si>
    <t xml:space="preserve">            55257 NDERTIMI I QKMF-SE NE QYTETIN E OBILIQIT</t>
  </si>
  <si>
    <t xml:space="preserve">            72509 PARTIC.QYTETAREVE NDERT.URES LUMIN LLAP FSH.RASKOVE</t>
  </si>
  <si>
    <t xml:space="preserve">            95932 RENOVIMI I SHMU DR. IBRAHIM RUGOVA</t>
  </si>
  <si>
    <t xml:space="preserve">            92159 GRANTI PER PERFORMANCE KOMUNALE 2023</t>
  </si>
  <si>
    <t xml:space="preserve">            99347 PROM.QEVERIS.SE MIRE DHE FUQIZ.ROMEVE NE NIV.LOK</t>
  </si>
  <si>
    <t>Shpenzimi</t>
  </si>
  <si>
    <t>%</t>
  </si>
  <si>
    <t>C/A</t>
  </si>
  <si>
    <t>Raporti i  Buxhetit Janar -Qershor  /2026</t>
  </si>
  <si>
    <t>Përshkrim</t>
  </si>
  <si>
    <t xml:space="preserve">    11111  -  PAGA NETO</t>
  </si>
  <si>
    <t xml:space="preserve">    11121  -  TATIMI NË TË ARDHURAT PERSONALE</t>
  </si>
  <si>
    <t xml:space="preserve">    11131  -  KONTRIBUTI PENSIONAL - PUNËTORI</t>
  </si>
  <si>
    <t xml:space="preserve">    11151  -  SINDIKATAT</t>
  </si>
  <si>
    <t xml:space="preserve">    11152  -  ODAT PROFESIONALE</t>
  </si>
  <si>
    <t xml:space="preserve">    11211  -  PËRVOJA E PUNËS</t>
  </si>
  <si>
    <t xml:space="preserve">    11311  -  KONTRIBUTI PENSIONAL - PUNËDHËNËSI</t>
  </si>
  <si>
    <t xml:space="preserve">    11411  -  SHTESA E VEÇANTË PËR TË ZGJEDHURIT</t>
  </si>
  <si>
    <t xml:space="preserve">    11413  -  SHTESA E PERFORMANCËS</t>
  </si>
  <si>
    <t xml:space="preserve">    11415  -  SHTESA PËR PUNËN PA ORAR TË PARACAKTUAR</t>
  </si>
  <si>
    <t xml:space="preserve">    11416  -  SHTESA PËR VËLLIMIN E PUNËS</t>
  </si>
  <si>
    <t xml:space="preserve">    11418  -  SHTESA PËR NËPUNËSEN/IN E SISTEMIT SHËNDETËSOR</t>
  </si>
  <si>
    <t xml:space="preserve">    11431  -  KUJDESTARIA, PUNA GJATË NATËS &amp; PUNA JASHTË ORARIT TË PUNËS</t>
  </si>
  <si>
    <t xml:space="preserve">    11611  -  SHTESAT TRANZITORE</t>
  </si>
  <si>
    <t xml:space="preserve">    13131  -  PARA XHEPI/MËDITJET PËR UDHËTIME ZYRTARE BRENDA VENDIT</t>
  </si>
  <si>
    <t xml:space="preserve">    13140  -  TRANSPORTI PËR UDHËTIME ZYRTARE JASHTË VENDIT</t>
  </si>
  <si>
    <t xml:space="preserve">    13141  -  PARA XHEPI/MËDITJET PËR UDHËTIME ZYRTARE JASHTË VENDIT</t>
  </si>
  <si>
    <t xml:space="preserve">    13143  -  SHPENZIMET E TJERA PËR UDHËTIMET ZYRTARE JASHTË VENDIT</t>
  </si>
  <si>
    <t xml:space="preserve">    13210  -  ENERGJIA ELEKTRIKE</t>
  </si>
  <si>
    <t xml:space="preserve">    13220  -  SHËRBIMET E UJËSJELLËSIT DHE KANALIZIMIT</t>
  </si>
  <si>
    <t xml:space="preserve">    13250  -  TELEFONIA FIKSE</t>
  </si>
  <si>
    <t xml:space="preserve">    13310  -  INTERNETI</t>
  </si>
  <si>
    <t xml:space="preserve">    13320  -  TELEFONIA MOBILE</t>
  </si>
  <si>
    <t xml:space="preserve">    13410  -  SHËRBIMET E ARSIMIT DHE TRAJNIMIT</t>
  </si>
  <si>
    <t xml:space="preserve">    13445  -  SHËRBIMET E VEÇANTA - KONSULENTË DHE KONTRAKTORË INDIVIDUAL</t>
  </si>
  <si>
    <t xml:space="preserve">    13450  -  SHËRBIMET E SHTYPJES/PRINTIMIT</t>
  </si>
  <si>
    <t xml:space="preserve">    13460  -  SHËRBIMET KONTRAKTUESE TË TJERA</t>
  </si>
  <si>
    <t xml:space="preserve">    13508  -  PAJISJET E TRAFIKUT</t>
  </si>
  <si>
    <t xml:space="preserve">    13509  -  PAJISJET E TJERA</t>
  </si>
  <si>
    <t xml:space="preserve">    13610  -  FURNIZIMET PËR ZYRË</t>
  </si>
  <si>
    <t xml:space="preserve">    13620  -  FURNIZIMI ME USHQIM DHE PIJE (JO DREKA ZYRTARE)</t>
  </si>
  <si>
    <t xml:space="preserve">    13630  -  FURNIZIMET MJEKËSORE</t>
  </si>
  <si>
    <t xml:space="preserve">    13640  -  FURNIZIMET E PASTRIMIT</t>
  </si>
  <si>
    <t xml:space="preserve">    13650  -  FURNIZIMI ME VESHMBATHJE</t>
  </si>
  <si>
    <t xml:space="preserve">    13780  -  DERIVATET PËR AUTOMJETE, GJENERATORË DHE MAKINERI</t>
  </si>
  <si>
    <t xml:space="preserve">    13810  -  AVANCË (PARADHËNIA) PËR PARA TË IMËTA</t>
  </si>
  <si>
    <t xml:space="preserve">    13820  -  AVANCË (PARADHËNIA) PËR UDHËTIME ZYRTARE</t>
  </si>
  <si>
    <t xml:space="preserve">    13950  -  REGJISTRIMI I AUTOMJETEVE</t>
  </si>
  <si>
    <t xml:space="preserve">    13951  -  SIGURIMI I AUTOMJETEVE</t>
  </si>
  <si>
    <t xml:space="preserve">    13952  -  TAKSA KOMUNALE PËR AUTOMJETE</t>
  </si>
  <si>
    <t xml:space="preserve">    13954  -  KONTROLLIMI TEKNIK I AUTOMJETEVE</t>
  </si>
  <si>
    <t xml:space="preserve">    14010  -  MIRËMBAJTJA DHE RIPARIMI I AUTOMJETEVE</t>
  </si>
  <si>
    <t xml:space="preserve">    14022  -  MIRËMBAJTJA E NDËRTESAVE ADMINISTRATIVE DHE AFARISTE</t>
  </si>
  <si>
    <t xml:space="preserve">    14023  -  MIRËMBAJTJA E NDËRTESAVE ARSIMORE</t>
  </si>
  <si>
    <t xml:space="preserve">    14024  -  MIRËMBAJTJA E NDËRTESAVE SHËNDETËSORE</t>
  </si>
  <si>
    <t xml:space="preserve">    14032  -  MIRËMBAJTJA E RRUGËVE LOKALE</t>
  </si>
  <si>
    <t xml:space="preserve">    14060  -  MIRËMBAJTJA RUTINORE</t>
  </si>
  <si>
    <t xml:space="preserve">    14310  -  KOMPENSIMI I PËRFAQËSIMIT BRENDA VENDIT</t>
  </si>
  <si>
    <t xml:space="preserve">    14410  -  VENDIMET GJYQËSORE</t>
  </si>
  <si>
    <t xml:space="preserve">    14415  -  PAGESAT PËR TARIFA - VENDIMET GJYQËSORE/PËRMBARIMORE</t>
  </si>
  <si>
    <t xml:space="preserve">    21200  -  SUBVENCIONET PËR ENTITETET JOPUBLIKE</t>
  </si>
  <si>
    <t xml:space="preserve">    22202  -  TRANSFERET PËR PËRFITUES INDIVIDUAL TJERË</t>
  </si>
  <si>
    <t xml:space="preserve">    22298  -  PAGESAT PËR SHËRBIMET E VARRIMIT</t>
  </si>
  <si>
    <t xml:space="preserve">    23110  -  PAGESAT PËR SEKTORIN E BLEGTORISË</t>
  </si>
  <si>
    <t xml:space="preserve">    31230  -  RRUGËT LOKALE</t>
  </si>
  <si>
    <t xml:space="preserve">    31240  -  TROTUARET</t>
  </si>
  <si>
    <t xml:space="preserve">    31690  -  PAJISJET E TJERA</t>
  </si>
  <si>
    <t xml:space="preserve">    34000  -  PAGESAT SIPAS VENDIMEVE GJYQËSORE</t>
  </si>
  <si>
    <t>Bilanci i përgjithshëm</t>
  </si>
  <si>
    <t>C/B</t>
  </si>
  <si>
    <t xml:space="preserve">        48004 PLANIFIKIMI DHE ZHVILLIMI EKONOMIK - OBILIQ</t>
  </si>
  <si>
    <t>PLANIFIKIMI I TË HYRAVE VETANAKE 2026</t>
  </si>
  <si>
    <t>PLANIFIKIMI</t>
  </si>
  <si>
    <t>REALIZIMI</t>
  </si>
  <si>
    <t>Programet:</t>
  </si>
  <si>
    <t>Janar-Qershor/2026</t>
  </si>
  <si>
    <t xml:space="preserve">      61000 - TE HYRA NGA VITI I KALUAR</t>
  </si>
  <si>
    <t>REALIZIMI I THV JANAR- QERSHORS 2026   (%)</t>
  </si>
  <si>
    <t xml:space="preserve">      Denimet në trafik  TM1 &amp; TM2/2026</t>
  </si>
  <si>
    <t>Raporti I Shpenzimeve sipas kodeve ekonomike    Janar- Qershor/2026</t>
  </si>
  <si>
    <t>Raport Përmbledhës i Kontrollit Buxhetit    Janar- Qershor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</si>
</sst>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8" fillId="0" borderId="0" xfId="0" applyFont="1" applyBorder="1" applyAlignment="1">
      <alignment horizontal="center"/>
    </xf>
    <xf numFmtId="4" fontId="5" fillId="2" borderId="1" xfId="0" applyNumberFormat="1" applyFont="1" applyFill="1" applyBorder="1" applyAlignment="1" applyProtection="1">
      <alignment horizontal="right" vertical="center" wrapText="1"/>
    </xf>
    <xf numFmtId="4" fontId="2" fillId="2" borderId="1" xfId="0" applyNumberFormat="1" applyFont="1" applyFill="1" applyBorder="1" applyAlignment="1" applyProtection="1">
      <alignment horizontal="right" vertical="center" wrapText="1"/>
    </xf>
    <xf numFmtId="4" fontId="6" fillId="0" borderId="1" xfId="0" applyNumberFormat="1" applyFont="1" applyBorder="1"/>
    <xf numFmtId="4" fontId="0" fillId="0" borderId="1" xfId="0" applyNumberFormat="1" applyBorder="1"/>
    <xf numFmtId="4" fontId="7" fillId="0" borderId="1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 wrapText="1"/>
    </xf>
    <xf numFmtId="4" fontId="7" fillId="0" borderId="1" xfId="0" applyNumberFormat="1" applyFont="1" applyBorder="1" applyAlignment="1">
      <alignment vertical="center"/>
    </xf>
    <xf numFmtId="0" fontId="1" fillId="4" borderId="1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 applyAlignment="1">
      <alignment horizontal="center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</xf>
    <xf numFmtId="0" fontId="10" fillId="3" borderId="2" xfId="0" applyFont="1" applyFill="1" applyBorder="1"/>
    <xf numFmtId="0" fontId="7" fillId="4" borderId="2" xfId="0" applyFont="1" applyFill="1" applyBorder="1" applyAlignment="1">
      <alignment horizontal="center" wrapText="1"/>
    </xf>
    <xf numFmtId="43" fontId="7" fillId="4" borderId="2" xfId="1" applyFont="1" applyFill="1" applyBorder="1"/>
    <xf numFmtId="0" fontId="2" fillId="2" borderId="2" xfId="0" applyNumberFormat="1" applyFont="1" applyFill="1" applyBorder="1" applyAlignment="1" applyProtection="1">
      <alignment horizontal="left" vertical="center" wrapText="1"/>
    </xf>
    <xf numFmtId="4" fontId="2" fillId="2" borderId="2" xfId="0" applyNumberFormat="1" applyFont="1" applyFill="1" applyBorder="1" applyAlignment="1" applyProtection="1">
      <alignment horizontal="right" vertical="center" wrapText="1"/>
    </xf>
    <xf numFmtId="0" fontId="1" fillId="2" borderId="2" xfId="0" applyNumberFormat="1" applyFont="1" applyFill="1" applyBorder="1" applyAlignment="1" applyProtection="1">
      <alignment horizontal="left" vertical="center" wrapText="1"/>
    </xf>
    <xf numFmtId="4" fontId="1" fillId="2" borderId="2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2" fillId="2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0" fontId="5" fillId="4" borderId="5" xfId="0" applyNumberFormat="1" applyFont="1" applyFill="1" applyBorder="1" applyAlignment="1" applyProtection="1">
      <alignment horizontal="left" vertical="center" wrapText="1"/>
    </xf>
    <xf numFmtId="4" fontId="5" fillId="4" borderId="5" xfId="0" applyNumberFormat="1" applyFont="1" applyFill="1" applyBorder="1" applyAlignment="1" applyProtection="1">
      <alignment horizontal="right" vertical="center" wrapText="1"/>
    </xf>
    <xf numFmtId="0" fontId="5" fillId="4" borderId="2" xfId="0" applyNumberFormat="1" applyFont="1" applyFill="1" applyBorder="1" applyAlignment="1" applyProtection="1">
      <alignment horizontal="center" vertical="center" wrapText="1"/>
    </xf>
    <xf numFmtId="43" fontId="5" fillId="4" borderId="2" xfId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43" fontId="5" fillId="2" borderId="2" xfId="1" applyFont="1" applyFill="1" applyBorder="1" applyAlignment="1" applyProtection="1">
      <alignment horizontal="left" vertical="center" wrapText="1"/>
    </xf>
    <xf numFmtId="4" fontId="5" fillId="2" borderId="2" xfId="0" applyNumberFormat="1" applyFont="1" applyFill="1" applyBorder="1" applyAlignment="1" applyProtection="1">
      <alignment horizontal="right" vertical="center" wrapText="1"/>
    </xf>
    <xf numFmtId="4" fontId="11" fillId="2" borderId="2" xfId="0" applyNumberFormat="1" applyFont="1" applyFill="1" applyBorder="1" applyAlignment="1" applyProtection="1">
      <alignment horizontal="right" vertical="center" wrapText="1"/>
    </xf>
    <xf numFmtId="43" fontId="15" fillId="0" borderId="2" xfId="1" applyFont="1" applyBorder="1"/>
    <xf numFmtId="4" fontId="16" fillId="2" borderId="2" xfId="0" applyNumberFormat="1" applyFont="1" applyFill="1" applyBorder="1" applyAlignment="1" applyProtection="1">
      <alignment vertical="center" wrapText="1"/>
    </xf>
    <xf numFmtId="43" fontId="13" fillId="0" borderId="2" xfId="1" applyFont="1" applyBorder="1" applyAlignment="1"/>
    <xf numFmtId="0" fontId="14" fillId="0" borderId="2" xfId="0" applyFont="1" applyBorder="1" applyAlignment="1">
      <alignment horizontal="center"/>
    </xf>
    <xf numFmtId="0" fontId="16" fillId="2" borderId="2" xfId="0" applyNumberFormat="1" applyFont="1" applyFill="1" applyBorder="1" applyAlignment="1" applyProtection="1">
      <alignment vertical="center"/>
    </xf>
    <xf numFmtId="0" fontId="11" fillId="2" borderId="2" xfId="0" applyNumberFormat="1" applyFont="1" applyFill="1" applyBorder="1" applyAlignment="1" applyProtection="1">
      <alignment horizontal="left" vertical="center" wrapText="1"/>
    </xf>
    <xf numFmtId="0" fontId="11" fillId="2" borderId="6" xfId="0" applyNumberFormat="1" applyFont="1" applyFill="1" applyBorder="1" applyAlignment="1" applyProtection="1">
      <alignment horizontal="center" vertical="center" wrapText="1"/>
    </xf>
    <xf numFmtId="4" fontId="16" fillId="2" borderId="6" xfId="0" applyNumberFormat="1" applyFont="1" applyFill="1" applyBorder="1" applyAlignment="1" applyProtection="1">
      <alignment vertical="center" wrapText="1"/>
    </xf>
    <xf numFmtId="4" fontId="11" fillId="2" borderId="6" xfId="0" applyNumberFormat="1" applyFont="1" applyFill="1" applyBorder="1" applyAlignment="1" applyProtection="1">
      <alignment horizontal="right" vertical="center" wrapText="1"/>
    </xf>
    <xf numFmtId="0" fontId="4" fillId="0" borderId="4" xfId="0" applyFont="1" applyBorder="1" applyAlignment="1">
      <alignment horizontal="center" vertical="top"/>
    </xf>
    <xf numFmtId="0" fontId="17" fillId="0" borderId="6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279"/>
  <sheetViews>
    <sheetView tabSelected="1" topLeftCell="B179" zoomScaleNormal="100" workbookViewId="0">
      <selection activeCell="V200" sqref="V200"/>
    </sheetView>
  </sheetViews>
  <sheetFormatPr defaultRowHeight="15" x14ac:dyDescent="0.25"/>
  <cols>
    <col min="1" max="1" width="47.7109375" customWidth="1"/>
    <col min="2" max="2" width="20.7109375" customWidth="1"/>
    <col min="3" max="3" width="22.28515625" customWidth="1"/>
    <col min="4" max="4" width="19.7109375" bestFit="1" customWidth="1"/>
    <col min="5" max="6" width="16.85546875" bestFit="1" customWidth="1"/>
    <col min="7" max="7" width="10.42578125" bestFit="1" customWidth="1"/>
    <col min="8" max="8" width="20.140625" customWidth="1"/>
  </cols>
  <sheetData>
    <row r="3" spans="1:8" ht="52.5" customHeight="1" x14ac:dyDescent="0.25">
      <c r="A3" s="44" t="s">
        <v>84</v>
      </c>
      <c r="B3" s="44"/>
      <c r="C3" s="44"/>
      <c r="D3" s="44"/>
      <c r="E3" s="44"/>
      <c r="F3" s="44"/>
    </row>
    <row r="4" spans="1:8" ht="21.75" customHeight="1" x14ac:dyDescent="0.25">
      <c r="A4" s="14" t="s">
        <v>0</v>
      </c>
      <c r="B4" s="9" t="s">
        <v>1</v>
      </c>
      <c r="C4" s="9" t="s">
        <v>2</v>
      </c>
      <c r="D4" s="9" t="s">
        <v>81</v>
      </c>
      <c r="E4" s="10" t="s">
        <v>82</v>
      </c>
      <c r="F4" s="10" t="s">
        <v>82</v>
      </c>
    </row>
    <row r="5" spans="1:8" ht="21" customHeight="1" x14ac:dyDescent="0.25">
      <c r="A5" s="14" t="s">
        <v>5</v>
      </c>
      <c r="B5" s="9" t="s">
        <v>6</v>
      </c>
      <c r="C5" s="9" t="s">
        <v>7</v>
      </c>
      <c r="D5" s="9" t="s">
        <v>9</v>
      </c>
      <c r="E5" s="10" t="s">
        <v>83</v>
      </c>
      <c r="F5" s="10" t="s">
        <v>145</v>
      </c>
    </row>
    <row r="6" spans="1:8" ht="30" customHeight="1" x14ac:dyDescent="0.25">
      <c r="A6" s="13" t="s">
        <v>11</v>
      </c>
      <c r="B6" s="7">
        <v>14883517</v>
      </c>
      <c r="C6" s="7">
        <v>12181813.310000001</v>
      </c>
      <c r="D6" s="7">
        <v>8981186.8200000003</v>
      </c>
      <c r="E6" s="6">
        <v>60.343175742668883</v>
      </c>
      <c r="F6" s="6">
        <v>73.726189947660586</v>
      </c>
      <c r="H6" s="22"/>
    </row>
    <row r="7" spans="1:8" ht="25.5" customHeight="1" x14ac:dyDescent="0.25">
      <c r="A7" s="12" t="s">
        <v>12</v>
      </c>
      <c r="B7" s="3">
        <v>6469243</v>
      </c>
      <c r="C7" s="3">
        <v>3767539.31</v>
      </c>
      <c r="D7" s="3">
        <v>3752877.57</v>
      </c>
      <c r="E7" s="5">
        <v>58.011077493920077</v>
      </c>
      <c r="F7" s="4">
        <v>99.610840424117569</v>
      </c>
      <c r="G7" s="22"/>
    </row>
    <row r="8" spans="1:8" ht="25.5" customHeight="1" x14ac:dyDescent="0.25">
      <c r="A8" s="12" t="s">
        <v>13</v>
      </c>
      <c r="B8" s="3">
        <v>1850000</v>
      </c>
      <c r="C8" s="3">
        <v>1850000</v>
      </c>
      <c r="D8" s="3">
        <v>879437.04</v>
      </c>
      <c r="E8" s="5">
        <v>47.537137297297299</v>
      </c>
      <c r="F8" s="4">
        <v>47.537137297297299</v>
      </c>
    </row>
    <row r="9" spans="1:8" ht="25.5" customHeight="1" x14ac:dyDescent="0.25">
      <c r="A9" s="12" t="s">
        <v>14</v>
      </c>
      <c r="B9" s="3">
        <v>270000</v>
      </c>
      <c r="C9" s="3">
        <v>270000</v>
      </c>
      <c r="D9" s="3">
        <v>127395.14</v>
      </c>
      <c r="E9" s="5">
        <v>47.183385185185188</v>
      </c>
      <c r="F9" s="4">
        <v>47.183385185185188</v>
      </c>
    </row>
    <row r="10" spans="1:8" ht="25.5" customHeight="1" x14ac:dyDescent="0.25">
      <c r="A10" s="12" t="s">
        <v>15</v>
      </c>
      <c r="B10" s="3">
        <v>700000</v>
      </c>
      <c r="C10" s="3">
        <v>700000</v>
      </c>
      <c r="D10" s="3">
        <v>432268.05</v>
      </c>
      <c r="E10" s="5">
        <v>61.752578571428572</v>
      </c>
      <c r="F10" s="4">
        <v>61.752578571428572</v>
      </c>
    </row>
    <row r="11" spans="1:8" ht="25.5" customHeight="1" x14ac:dyDescent="0.25">
      <c r="A11" s="12" t="s">
        <v>16</v>
      </c>
      <c r="B11" s="3">
        <v>5594274</v>
      </c>
      <c r="C11" s="3">
        <v>5594274</v>
      </c>
      <c r="D11" s="3">
        <v>3789209.02</v>
      </c>
      <c r="E11" s="5">
        <v>67.733704498564066</v>
      </c>
      <c r="F11" s="4">
        <v>67.733704498564066</v>
      </c>
    </row>
    <row r="12" spans="1:8" ht="30" customHeight="1" x14ac:dyDescent="0.25">
      <c r="A12" s="11" t="s">
        <v>17</v>
      </c>
      <c r="B12" s="2">
        <v>1398314</v>
      </c>
      <c r="C12" s="2">
        <v>671532.86</v>
      </c>
      <c r="D12" s="2">
        <v>195467.05</v>
      </c>
      <c r="E12" s="8">
        <v>13.978766571742828</v>
      </c>
      <c r="F12" s="8">
        <v>29.107592739393276</v>
      </c>
    </row>
    <row r="13" spans="1:8" ht="24.75" customHeight="1" x14ac:dyDescent="0.25">
      <c r="A13" s="12" t="s">
        <v>12</v>
      </c>
      <c r="B13" s="3">
        <v>64000</v>
      </c>
      <c r="C13" s="3">
        <v>0</v>
      </c>
      <c r="D13" s="3">
        <v>0</v>
      </c>
      <c r="E13" s="5">
        <v>0</v>
      </c>
      <c r="F13" s="4"/>
    </row>
    <row r="14" spans="1:8" ht="24.75" customHeight="1" x14ac:dyDescent="0.25">
      <c r="A14" s="12" t="s">
        <v>13</v>
      </c>
      <c r="B14" s="3">
        <v>150000</v>
      </c>
      <c r="C14" s="3">
        <v>150000</v>
      </c>
      <c r="D14" s="3">
        <v>36590.050000000003</v>
      </c>
      <c r="E14" s="5">
        <v>24.393366666666669</v>
      </c>
      <c r="F14" s="4">
        <v>24.393366666666669</v>
      </c>
    </row>
    <row r="15" spans="1:8" ht="24.75" customHeight="1" x14ac:dyDescent="0.25">
      <c r="A15" s="12" t="s">
        <v>14</v>
      </c>
      <c r="B15" s="3">
        <v>50000</v>
      </c>
      <c r="C15" s="3">
        <v>50000</v>
      </c>
      <c r="D15" s="3">
        <v>39737.57</v>
      </c>
      <c r="E15" s="5">
        <v>79.475139999999996</v>
      </c>
      <c r="F15" s="4">
        <v>79.475139999999996</v>
      </c>
    </row>
    <row r="16" spans="1:8" ht="24.75" customHeight="1" x14ac:dyDescent="0.25">
      <c r="A16" s="12" t="s">
        <v>15</v>
      </c>
      <c r="B16" s="3">
        <v>400000</v>
      </c>
      <c r="C16" s="3">
        <v>400000</v>
      </c>
      <c r="D16" s="3">
        <v>119139.43</v>
      </c>
      <c r="E16" s="5">
        <v>29.784857500000001</v>
      </c>
      <c r="F16" s="4">
        <v>29.784857500000001</v>
      </c>
    </row>
    <row r="17" spans="1:6" ht="24.75" customHeight="1" x14ac:dyDescent="0.25">
      <c r="A17" s="12" t="s">
        <v>16</v>
      </c>
      <c r="B17" s="3">
        <v>734314</v>
      </c>
      <c r="C17" s="3">
        <v>71532.86</v>
      </c>
      <c r="D17" s="3">
        <v>0</v>
      </c>
      <c r="E17" s="5">
        <v>0</v>
      </c>
      <c r="F17" s="4">
        <v>0</v>
      </c>
    </row>
    <row r="18" spans="1:6" ht="30" customHeight="1" x14ac:dyDescent="0.25">
      <c r="A18" s="11" t="s">
        <v>18</v>
      </c>
      <c r="B18" s="2">
        <v>384449.7</v>
      </c>
      <c r="C18" s="2">
        <v>384449.7</v>
      </c>
      <c r="D18" s="2">
        <v>0</v>
      </c>
      <c r="E18" s="8">
        <v>0</v>
      </c>
      <c r="F18" s="8">
        <v>0</v>
      </c>
    </row>
    <row r="19" spans="1:6" ht="20.100000000000001" customHeight="1" x14ac:dyDescent="0.25">
      <c r="A19" s="12" t="s">
        <v>16</v>
      </c>
      <c r="B19" s="3">
        <v>384449.7</v>
      </c>
      <c r="C19" s="3">
        <v>384449.7</v>
      </c>
      <c r="D19" s="3">
        <v>0</v>
      </c>
      <c r="E19" s="5">
        <v>0</v>
      </c>
      <c r="F19" s="4">
        <v>0</v>
      </c>
    </row>
    <row r="20" spans="1:6" ht="30" customHeight="1" x14ac:dyDescent="0.25">
      <c r="A20" s="11" t="s">
        <v>19</v>
      </c>
      <c r="B20" s="2">
        <v>700</v>
      </c>
      <c r="C20" s="2">
        <v>700</v>
      </c>
      <c r="D20" s="2">
        <v>0</v>
      </c>
      <c r="E20" s="8">
        <v>0</v>
      </c>
      <c r="F20" s="8">
        <v>0</v>
      </c>
    </row>
    <row r="21" spans="1:6" ht="30" customHeight="1" x14ac:dyDescent="0.25">
      <c r="A21" s="12" t="s">
        <v>16</v>
      </c>
      <c r="B21" s="3">
        <v>700</v>
      </c>
      <c r="C21" s="3">
        <v>700</v>
      </c>
      <c r="D21" s="3">
        <v>0</v>
      </c>
      <c r="E21" s="5">
        <v>0</v>
      </c>
      <c r="F21" s="4">
        <v>0</v>
      </c>
    </row>
    <row r="22" spans="1:6" ht="30" customHeight="1" x14ac:dyDescent="0.25">
      <c r="A22" s="11" t="s">
        <v>20</v>
      </c>
      <c r="B22" s="2">
        <v>19881.5</v>
      </c>
      <c r="C22" s="2">
        <v>19881.5</v>
      </c>
      <c r="D22" s="2">
        <v>0</v>
      </c>
      <c r="E22" s="8">
        <v>0</v>
      </c>
      <c r="F22" s="8">
        <v>0</v>
      </c>
    </row>
    <row r="23" spans="1:6" ht="20.100000000000001" customHeight="1" x14ac:dyDescent="0.25">
      <c r="A23" s="12" t="s">
        <v>13</v>
      </c>
      <c r="B23" s="3">
        <v>19881.5</v>
      </c>
      <c r="C23" s="3">
        <v>19881.5</v>
      </c>
      <c r="D23" s="3">
        <v>0</v>
      </c>
      <c r="E23" s="5">
        <v>0</v>
      </c>
      <c r="F23" s="4">
        <v>0</v>
      </c>
    </row>
    <row r="24" spans="1:6" ht="30" customHeight="1" x14ac:dyDescent="0.25">
      <c r="A24" s="11" t="s">
        <v>21</v>
      </c>
      <c r="B24" s="2">
        <v>8.1199999999999992</v>
      </c>
      <c r="C24" s="2">
        <v>8.1199999999999992</v>
      </c>
      <c r="D24" s="2">
        <v>0</v>
      </c>
      <c r="E24" s="8">
        <v>0</v>
      </c>
      <c r="F24" s="8">
        <v>0</v>
      </c>
    </row>
    <row r="25" spans="1:6" ht="20.100000000000001" customHeight="1" x14ac:dyDescent="0.25">
      <c r="A25" s="12" t="s">
        <v>16</v>
      </c>
      <c r="B25" s="3">
        <v>8.1199999999999992</v>
      </c>
      <c r="C25" s="3">
        <v>8.1199999999999992</v>
      </c>
      <c r="D25" s="3">
        <v>0</v>
      </c>
      <c r="E25" s="5">
        <v>0</v>
      </c>
      <c r="F25" s="4">
        <v>0</v>
      </c>
    </row>
    <row r="26" spans="1:6" ht="30" customHeight="1" x14ac:dyDescent="0.25">
      <c r="A26" s="11" t="s">
        <v>22</v>
      </c>
      <c r="B26" s="2">
        <v>157.74</v>
      </c>
      <c r="C26" s="2">
        <v>157.74</v>
      </c>
      <c r="D26" s="2">
        <v>0</v>
      </c>
      <c r="E26" s="8">
        <v>0</v>
      </c>
      <c r="F26" s="8">
        <v>0</v>
      </c>
    </row>
    <row r="27" spans="1:6" ht="20.100000000000001" customHeight="1" x14ac:dyDescent="0.25">
      <c r="A27" s="12" t="s">
        <v>13</v>
      </c>
      <c r="B27" s="3">
        <v>157.74</v>
      </c>
      <c r="C27" s="3">
        <v>157.74</v>
      </c>
      <c r="D27" s="3">
        <v>0</v>
      </c>
      <c r="E27" s="5">
        <v>0</v>
      </c>
      <c r="F27" s="4">
        <v>0</v>
      </c>
    </row>
    <row r="28" spans="1:6" ht="38.25" customHeight="1" x14ac:dyDescent="0.25">
      <c r="A28" s="11" t="s">
        <v>23</v>
      </c>
      <c r="B28" s="2">
        <v>16687028.060000001</v>
      </c>
      <c r="C28" s="2">
        <v>13258543.23</v>
      </c>
      <c r="D28" s="2">
        <v>9176653.8699999992</v>
      </c>
      <c r="E28" s="6">
        <v>54.992739492043491</v>
      </c>
      <c r="F28" s="8">
        <v>69.213138357734934</v>
      </c>
    </row>
    <row r="34" spans="1:3" ht="15.75" x14ac:dyDescent="0.25">
      <c r="A34" s="16" t="s">
        <v>147</v>
      </c>
      <c r="B34" s="17" t="s">
        <v>148</v>
      </c>
      <c r="C34" s="17" t="s">
        <v>149</v>
      </c>
    </row>
    <row r="35" spans="1:3" ht="31.5" x14ac:dyDescent="0.25">
      <c r="A35" s="29" t="s">
        <v>150</v>
      </c>
      <c r="B35" s="30">
        <v>1398314</v>
      </c>
      <c r="C35" s="29" t="s">
        <v>151</v>
      </c>
    </row>
    <row r="36" spans="1:3" ht="22.5" customHeight="1" x14ac:dyDescent="0.25">
      <c r="A36" s="18" t="s">
        <v>29</v>
      </c>
      <c r="B36" s="18"/>
      <c r="C36" s="19">
        <v>9239</v>
      </c>
    </row>
    <row r="37" spans="1:3" ht="22.5" customHeight="1" x14ac:dyDescent="0.25">
      <c r="A37" s="18" t="s">
        <v>33</v>
      </c>
      <c r="B37" s="18"/>
      <c r="C37" s="19">
        <v>227706.54</v>
      </c>
    </row>
    <row r="38" spans="1:3" ht="22.5" customHeight="1" x14ac:dyDescent="0.25">
      <c r="A38" s="18" t="s">
        <v>146</v>
      </c>
      <c r="B38" s="18"/>
      <c r="C38" s="19">
        <v>245720.17</v>
      </c>
    </row>
    <row r="39" spans="1:3" ht="22.5" customHeight="1" x14ac:dyDescent="0.25">
      <c r="A39" s="18" t="s">
        <v>58</v>
      </c>
      <c r="B39" s="18"/>
      <c r="C39" s="19">
        <v>23010</v>
      </c>
    </row>
    <row r="40" spans="1:3" ht="22.5" customHeight="1" x14ac:dyDescent="0.25">
      <c r="A40" s="18" t="s">
        <v>59</v>
      </c>
      <c r="B40" s="18"/>
      <c r="C40" s="19">
        <v>48780.15</v>
      </c>
    </row>
    <row r="41" spans="1:3" ht="22.5" customHeight="1" x14ac:dyDescent="0.25">
      <c r="A41" s="18" t="s">
        <v>60</v>
      </c>
      <c r="B41" s="18"/>
      <c r="C41" s="19">
        <v>31481.23</v>
      </c>
    </row>
    <row r="42" spans="1:3" ht="22.5" customHeight="1" x14ac:dyDescent="0.25">
      <c r="A42" s="18" t="s">
        <v>61</v>
      </c>
      <c r="B42" s="18"/>
      <c r="C42" s="19">
        <v>17184.5</v>
      </c>
    </row>
    <row r="43" spans="1:3" ht="22.5" customHeight="1" x14ac:dyDescent="0.25">
      <c r="A43" s="18" t="s">
        <v>64</v>
      </c>
      <c r="B43" s="18"/>
      <c r="C43" s="19">
        <v>2940</v>
      </c>
    </row>
    <row r="44" spans="1:3" ht="22.5" customHeight="1" x14ac:dyDescent="0.25">
      <c r="A44" s="18" t="s">
        <v>66</v>
      </c>
      <c r="B44" s="18"/>
      <c r="C44" s="19">
        <v>35323</v>
      </c>
    </row>
    <row r="45" spans="1:3" ht="22.5" customHeight="1" x14ac:dyDescent="0.25">
      <c r="A45" s="18" t="s">
        <v>67</v>
      </c>
      <c r="B45" s="18"/>
      <c r="C45" s="19">
        <v>1910</v>
      </c>
    </row>
    <row r="46" spans="1:3" ht="22.5" customHeight="1" x14ac:dyDescent="0.25">
      <c r="A46" s="18" t="s">
        <v>68</v>
      </c>
      <c r="B46" s="18"/>
      <c r="C46" s="19">
        <v>57056</v>
      </c>
    </row>
    <row r="47" spans="1:3" ht="22.5" customHeight="1" x14ac:dyDescent="0.25">
      <c r="A47" s="31" t="s">
        <v>153</v>
      </c>
      <c r="B47" s="32">
        <f>C47*100/B35</f>
        <v>50.085359225467244</v>
      </c>
      <c r="C47" s="33">
        <f>SUM(C36:C46)</f>
        <v>700350.59</v>
      </c>
    </row>
    <row r="48" spans="1:3" ht="22.5" customHeight="1" x14ac:dyDescent="0.25">
      <c r="A48" s="15" t="s">
        <v>152</v>
      </c>
      <c r="B48" s="20"/>
      <c r="C48" s="21">
        <v>146.49</v>
      </c>
    </row>
    <row r="49" spans="1:7" ht="22.5" customHeight="1" x14ac:dyDescent="0.25">
      <c r="A49" s="15" t="s">
        <v>154</v>
      </c>
      <c r="B49" s="20"/>
      <c r="C49" s="21">
        <f>111650+121305</f>
        <v>232955</v>
      </c>
    </row>
    <row r="50" spans="1:7" ht="15.75" x14ac:dyDescent="0.25">
      <c r="A50" s="27" t="s">
        <v>23</v>
      </c>
      <c r="B50" s="27"/>
      <c r="C50" s="28">
        <f>C47+C48+C49</f>
        <v>933452.08</v>
      </c>
    </row>
    <row r="53" spans="1:7" ht="31.5" customHeight="1" x14ac:dyDescent="0.3">
      <c r="A53" s="45" t="s">
        <v>156</v>
      </c>
      <c r="B53" s="46"/>
      <c r="C53" s="46"/>
      <c r="D53" s="46"/>
      <c r="E53" s="46"/>
      <c r="F53" s="46"/>
      <c r="G53" s="47"/>
    </row>
    <row r="54" spans="1:7" ht="42.75" x14ac:dyDescent="0.25">
      <c r="A54" s="23" t="s">
        <v>0</v>
      </c>
      <c r="B54" s="41" t="s">
        <v>1</v>
      </c>
      <c r="C54" s="23" t="s">
        <v>2</v>
      </c>
      <c r="D54" s="23" t="s">
        <v>3</v>
      </c>
      <c r="E54" s="23" t="s">
        <v>81</v>
      </c>
      <c r="F54" s="23" t="s">
        <v>4</v>
      </c>
      <c r="G54" s="38" t="s">
        <v>82</v>
      </c>
    </row>
    <row r="55" spans="1:7" ht="24.75" customHeight="1" x14ac:dyDescent="0.25">
      <c r="A55" s="23" t="s">
        <v>24</v>
      </c>
      <c r="B55" s="41" t="s">
        <v>6</v>
      </c>
      <c r="C55" s="23" t="s">
        <v>7</v>
      </c>
      <c r="D55" s="23" t="s">
        <v>8</v>
      </c>
      <c r="E55" s="23" t="s">
        <v>9</v>
      </c>
      <c r="F55" s="23" t="s">
        <v>10</v>
      </c>
      <c r="G55" s="38" t="s">
        <v>83</v>
      </c>
    </row>
    <row r="56" spans="1:7" ht="24.75" customHeight="1" x14ac:dyDescent="0.25">
      <c r="A56" s="39" t="s">
        <v>11</v>
      </c>
      <c r="B56" s="42">
        <v>14883517</v>
      </c>
      <c r="C56" s="36">
        <v>12181813.310000001</v>
      </c>
      <c r="D56" s="36">
        <v>2701703.69</v>
      </c>
      <c r="E56" s="36">
        <v>8981186.8200000003</v>
      </c>
      <c r="F56" s="36">
        <v>1576269.82</v>
      </c>
      <c r="G56" s="37">
        <v>60.343175742668883</v>
      </c>
    </row>
    <row r="57" spans="1:7" ht="24.75" customHeight="1" x14ac:dyDescent="0.25">
      <c r="A57" s="39" t="s">
        <v>25</v>
      </c>
      <c r="B57" s="42">
        <v>187232.28</v>
      </c>
      <c r="C57" s="36">
        <v>82807.179999999993</v>
      </c>
      <c r="D57" s="36">
        <v>104425.1</v>
      </c>
      <c r="E57" s="36">
        <v>82807.179999999993</v>
      </c>
      <c r="F57" s="36">
        <v>0</v>
      </c>
      <c r="G57" s="37">
        <v>44.226978382146491</v>
      </c>
    </row>
    <row r="58" spans="1:7" ht="24.75" customHeight="1" x14ac:dyDescent="0.25">
      <c r="A58" s="39" t="s">
        <v>26</v>
      </c>
      <c r="B58" s="42">
        <v>187232.28</v>
      </c>
      <c r="C58" s="36">
        <v>82807.179999999993</v>
      </c>
      <c r="D58" s="36">
        <v>104425.1</v>
      </c>
      <c r="E58" s="36">
        <v>82807.179999999993</v>
      </c>
      <c r="F58" s="36">
        <v>0</v>
      </c>
      <c r="G58" s="37">
        <v>44.226978382146491</v>
      </c>
    </row>
    <row r="59" spans="1:7" ht="24.75" customHeight="1" x14ac:dyDescent="0.25">
      <c r="A59" s="39" t="s">
        <v>27</v>
      </c>
      <c r="B59" s="42">
        <v>0</v>
      </c>
      <c r="C59" s="36">
        <v>0</v>
      </c>
      <c r="D59" s="36">
        <v>0</v>
      </c>
      <c r="E59" s="36">
        <v>0</v>
      </c>
      <c r="F59" s="36">
        <v>0</v>
      </c>
      <c r="G59" s="37">
        <v>0</v>
      </c>
    </row>
    <row r="60" spans="1:7" ht="24.75" customHeight="1" x14ac:dyDescent="0.25">
      <c r="A60" s="39" t="s">
        <v>28</v>
      </c>
      <c r="B60" s="42">
        <v>30873.59</v>
      </c>
      <c r="C60" s="36">
        <v>14483.47</v>
      </c>
      <c r="D60" s="36">
        <v>16390.12</v>
      </c>
      <c r="E60" s="36">
        <v>14483.47</v>
      </c>
      <c r="F60" s="36">
        <v>0</v>
      </c>
      <c r="G60" s="37">
        <v>46.912166677085494</v>
      </c>
    </row>
    <row r="61" spans="1:7" ht="24.75" customHeight="1" x14ac:dyDescent="0.25">
      <c r="A61" s="39" t="s">
        <v>26</v>
      </c>
      <c r="B61" s="42">
        <v>30873.59</v>
      </c>
      <c r="C61" s="36">
        <v>14483.47</v>
      </c>
      <c r="D61" s="36">
        <v>16390.12</v>
      </c>
      <c r="E61" s="36">
        <v>14483.47</v>
      </c>
      <c r="F61" s="36">
        <v>0</v>
      </c>
      <c r="G61" s="37">
        <v>46.912166677085494</v>
      </c>
    </row>
    <row r="62" spans="1:7" ht="24.75" customHeight="1" x14ac:dyDescent="0.25">
      <c r="A62" s="39" t="s">
        <v>29</v>
      </c>
      <c r="B62" s="42">
        <v>493936.11</v>
      </c>
      <c r="C62" s="36">
        <v>390243.8</v>
      </c>
      <c r="D62" s="36">
        <v>103692.31</v>
      </c>
      <c r="E62" s="36">
        <v>266815.75</v>
      </c>
      <c r="F62" s="36">
        <v>20495.23</v>
      </c>
      <c r="G62" s="37">
        <v>54.018271715343914</v>
      </c>
    </row>
    <row r="63" spans="1:7" ht="24.75" customHeight="1" x14ac:dyDescent="0.25">
      <c r="A63" s="39" t="s">
        <v>26</v>
      </c>
      <c r="B63" s="42">
        <v>228436.11</v>
      </c>
      <c r="C63" s="36">
        <v>124743.8</v>
      </c>
      <c r="D63" s="36">
        <v>103692.31</v>
      </c>
      <c r="E63" s="36">
        <v>124743.8</v>
      </c>
      <c r="F63" s="36">
        <v>0</v>
      </c>
      <c r="G63" s="37">
        <v>54.60774130674875</v>
      </c>
    </row>
    <row r="64" spans="1:7" ht="24.75" customHeight="1" x14ac:dyDescent="0.25">
      <c r="A64" s="39" t="s">
        <v>27</v>
      </c>
      <c r="B64" s="42">
        <v>265500</v>
      </c>
      <c r="C64" s="36">
        <v>265500</v>
      </c>
      <c r="D64" s="36">
        <v>0</v>
      </c>
      <c r="E64" s="36">
        <v>142071.95000000001</v>
      </c>
      <c r="F64" s="36">
        <v>20495.23</v>
      </c>
      <c r="G64" s="37">
        <v>53.511092278719403</v>
      </c>
    </row>
    <row r="65" spans="1:7" ht="24.75" customHeight="1" x14ac:dyDescent="0.25">
      <c r="A65" s="39" t="s">
        <v>30</v>
      </c>
      <c r="B65" s="42">
        <v>62670.07</v>
      </c>
      <c r="C65" s="36">
        <v>27247.07</v>
      </c>
      <c r="D65" s="36">
        <v>35423</v>
      </c>
      <c r="E65" s="36">
        <v>27247.07</v>
      </c>
      <c r="F65" s="36">
        <v>0</v>
      </c>
      <c r="G65" s="37">
        <v>43.477005849841881</v>
      </c>
    </row>
    <row r="66" spans="1:7" ht="24.75" customHeight="1" x14ac:dyDescent="0.25">
      <c r="A66" s="39" t="s">
        <v>26</v>
      </c>
      <c r="B66" s="42">
        <v>62670.07</v>
      </c>
      <c r="C66" s="36">
        <v>27247.07</v>
      </c>
      <c r="D66" s="36">
        <v>35423</v>
      </c>
      <c r="E66" s="36">
        <v>27247.07</v>
      </c>
      <c r="F66" s="36">
        <v>0</v>
      </c>
      <c r="G66" s="37">
        <v>43.477005849841881</v>
      </c>
    </row>
    <row r="67" spans="1:7" ht="24.75" customHeight="1" x14ac:dyDescent="0.25">
      <c r="A67" s="39" t="s">
        <v>31</v>
      </c>
      <c r="B67" s="42">
        <v>40900.99</v>
      </c>
      <c r="C67" s="36">
        <v>21217.45</v>
      </c>
      <c r="D67" s="36">
        <v>19683.54</v>
      </c>
      <c r="E67" s="36">
        <v>21217.45</v>
      </c>
      <c r="F67" s="36">
        <v>0</v>
      </c>
      <c r="G67" s="37">
        <v>51.875150210300532</v>
      </c>
    </row>
    <row r="68" spans="1:7" ht="24.75" customHeight="1" x14ac:dyDescent="0.25">
      <c r="A68" s="39" t="s">
        <v>26</v>
      </c>
      <c r="B68" s="42">
        <v>40900.99</v>
      </c>
      <c r="C68" s="36">
        <v>21217.45</v>
      </c>
      <c r="D68" s="36">
        <v>19683.54</v>
      </c>
      <c r="E68" s="36">
        <v>21217.45</v>
      </c>
      <c r="F68" s="36">
        <v>0</v>
      </c>
      <c r="G68" s="37">
        <v>51.875150210300532</v>
      </c>
    </row>
    <row r="69" spans="1:7" ht="24.75" customHeight="1" x14ac:dyDescent="0.25">
      <c r="A69" s="39" t="s">
        <v>32</v>
      </c>
      <c r="B69" s="42">
        <v>208280.61</v>
      </c>
      <c r="C69" s="36">
        <v>126016.54</v>
      </c>
      <c r="D69" s="36">
        <v>82264.070000000007</v>
      </c>
      <c r="E69" s="36">
        <v>126016.54</v>
      </c>
      <c r="F69" s="36">
        <v>0</v>
      </c>
      <c r="G69" s="37">
        <v>60.503250878706382</v>
      </c>
    </row>
    <row r="70" spans="1:7" ht="24.75" customHeight="1" x14ac:dyDescent="0.25">
      <c r="A70" s="39" t="s">
        <v>26</v>
      </c>
      <c r="B70" s="42">
        <v>208280.61</v>
      </c>
      <c r="C70" s="36">
        <v>126016.54</v>
      </c>
      <c r="D70" s="36">
        <v>82264.070000000007</v>
      </c>
      <c r="E70" s="36">
        <v>126016.54</v>
      </c>
      <c r="F70" s="36">
        <v>0</v>
      </c>
      <c r="G70" s="37">
        <v>60.503250878706382</v>
      </c>
    </row>
    <row r="71" spans="1:7" ht="24.75" customHeight="1" x14ac:dyDescent="0.25">
      <c r="A71" s="39" t="s">
        <v>27</v>
      </c>
      <c r="B71" s="42">
        <v>0</v>
      </c>
      <c r="C71" s="36">
        <v>0</v>
      </c>
      <c r="D71" s="36">
        <v>0</v>
      </c>
      <c r="E71" s="36">
        <v>0</v>
      </c>
      <c r="F71" s="36">
        <v>0</v>
      </c>
      <c r="G71" s="37">
        <v>0</v>
      </c>
    </row>
    <row r="72" spans="1:7" ht="24.75" customHeight="1" x14ac:dyDescent="0.25">
      <c r="A72" s="39" t="s">
        <v>33</v>
      </c>
      <c r="B72" s="42">
        <v>200841.59</v>
      </c>
      <c r="C72" s="36">
        <v>110485.45</v>
      </c>
      <c r="D72" s="36">
        <v>90356.14</v>
      </c>
      <c r="E72" s="36">
        <v>110485.45</v>
      </c>
      <c r="F72" s="36">
        <v>0</v>
      </c>
      <c r="G72" s="37">
        <v>55.011240450745291</v>
      </c>
    </row>
    <row r="73" spans="1:7" ht="24.75" customHeight="1" x14ac:dyDescent="0.25">
      <c r="A73" s="39" t="s">
        <v>26</v>
      </c>
      <c r="B73" s="42">
        <v>200841.59</v>
      </c>
      <c r="C73" s="36">
        <v>110485.45</v>
      </c>
      <c r="D73" s="36">
        <v>90356.14</v>
      </c>
      <c r="E73" s="36">
        <v>110485.45</v>
      </c>
      <c r="F73" s="36">
        <v>0</v>
      </c>
      <c r="G73" s="37">
        <v>55.011240450745291</v>
      </c>
    </row>
    <row r="74" spans="1:7" ht="24.75" customHeight="1" x14ac:dyDescent="0.25">
      <c r="A74" s="39" t="s">
        <v>34</v>
      </c>
      <c r="B74" s="42">
        <v>987592.36</v>
      </c>
      <c r="C74" s="36">
        <v>934129.05</v>
      </c>
      <c r="D74" s="36">
        <v>53463.31</v>
      </c>
      <c r="E74" s="36">
        <v>525016.34</v>
      </c>
      <c r="F74" s="36">
        <v>230664.3</v>
      </c>
      <c r="G74" s="37">
        <v>53.161239521942029</v>
      </c>
    </row>
    <row r="75" spans="1:7" ht="24.75" customHeight="1" x14ac:dyDescent="0.25">
      <c r="A75" s="39" t="s">
        <v>26</v>
      </c>
      <c r="B75" s="42">
        <v>117592.36</v>
      </c>
      <c r="C75" s="36">
        <v>64129.05</v>
      </c>
      <c r="D75" s="36">
        <v>53463.31</v>
      </c>
      <c r="E75" s="36">
        <v>64129.05</v>
      </c>
      <c r="F75" s="36">
        <v>0</v>
      </c>
      <c r="G75" s="37">
        <v>54.535048025228846</v>
      </c>
    </row>
    <row r="76" spans="1:7" ht="24.75" customHeight="1" x14ac:dyDescent="0.25">
      <c r="A76" s="39" t="s">
        <v>27</v>
      </c>
      <c r="B76" s="42">
        <v>570000</v>
      </c>
      <c r="C76" s="36">
        <v>570000</v>
      </c>
      <c r="D76" s="36">
        <v>0</v>
      </c>
      <c r="E76" s="36">
        <v>326661.90000000002</v>
      </c>
      <c r="F76" s="36">
        <v>230064.3</v>
      </c>
      <c r="G76" s="37">
        <v>57.309105263157903</v>
      </c>
    </row>
    <row r="77" spans="1:7" ht="24.75" customHeight="1" x14ac:dyDescent="0.25">
      <c r="A77" s="39" t="s">
        <v>35</v>
      </c>
      <c r="B77" s="42">
        <v>200000</v>
      </c>
      <c r="C77" s="36">
        <v>200000</v>
      </c>
      <c r="D77" s="36">
        <v>0</v>
      </c>
      <c r="E77" s="36">
        <v>93335.39</v>
      </c>
      <c r="F77" s="36">
        <v>0</v>
      </c>
      <c r="G77" s="37">
        <v>46.667695000000002</v>
      </c>
    </row>
    <row r="78" spans="1:7" ht="24.75" customHeight="1" x14ac:dyDescent="0.25">
      <c r="A78" s="39" t="s">
        <v>36</v>
      </c>
      <c r="B78" s="42">
        <v>100000</v>
      </c>
      <c r="C78" s="36">
        <v>100000</v>
      </c>
      <c r="D78" s="36">
        <v>0</v>
      </c>
      <c r="E78" s="36">
        <v>40890</v>
      </c>
      <c r="F78" s="36">
        <v>600</v>
      </c>
      <c r="G78" s="37">
        <v>40.89</v>
      </c>
    </row>
    <row r="79" spans="1:7" ht="24.75" customHeight="1" x14ac:dyDescent="0.25">
      <c r="A79" s="39" t="s">
        <v>37</v>
      </c>
      <c r="B79" s="42">
        <v>5840433.7699999996</v>
      </c>
      <c r="C79" s="36">
        <v>5785924.5599999996</v>
      </c>
      <c r="D79" s="36">
        <v>54509.21</v>
      </c>
      <c r="E79" s="36">
        <v>3971445.32</v>
      </c>
      <c r="F79" s="36">
        <v>1007414.26</v>
      </c>
      <c r="G79" s="37">
        <v>67.999150001490392</v>
      </c>
    </row>
    <row r="80" spans="1:7" ht="24.75" customHeight="1" x14ac:dyDescent="0.25">
      <c r="A80" s="39" t="s">
        <v>26</v>
      </c>
      <c r="B80" s="42">
        <v>96159.77</v>
      </c>
      <c r="C80" s="36">
        <v>41650.559999999998</v>
      </c>
      <c r="D80" s="36">
        <v>54509.21</v>
      </c>
      <c r="E80" s="36">
        <v>41650.559999999998</v>
      </c>
      <c r="F80" s="36">
        <v>0</v>
      </c>
      <c r="G80" s="37">
        <v>43.313913916391435</v>
      </c>
    </row>
    <row r="81" spans="1:7" ht="24.75" customHeight="1" x14ac:dyDescent="0.25">
      <c r="A81" s="39" t="s">
        <v>27</v>
      </c>
      <c r="B81" s="42">
        <v>150000</v>
      </c>
      <c r="C81" s="36">
        <v>150000</v>
      </c>
      <c r="D81" s="36">
        <v>0</v>
      </c>
      <c r="E81" s="36">
        <v>140585.74</v>
      </c>
      <c r="F81" s="36">
        <v>7414.26</v>
      </c>
      <c r="G81" s="37">
        <v>93.723826666666668</v>
      </c>
    </row>
    <row r="82" spans="1:7" ht="24.75" customHeight="1" x14ac:dyDescent="0.25">
      <c r="A82" s="39" t="s">
        <v>38</v>
      </c>
      <c r="B82" s="42">
        <v>468642.88</v>
      </c>
      <c r="C82" s="36">
        <v>468642.88</v>
      </c>
      <c r="D82" s="36">
        <v>0</v>
      </c>
      <c r="E82" s="36">
        <v>422330.25</v>
      </c>
      <c r="F82" s="36">
        <v>0</v>
      </c>
      <c r="G82" s="37">
        <v>90.117713940303545</v>
      </c>
    </row>
    <row r="83" spans="1:7" ht="24.75" customHeight="1" x14ac:dyDescent="0.25">
      <c r="A83" s="39" t="s">
        <v>39</v>
      </c>
      <c r="B83" s="42">
        <v>60000</v>
      </c>
      <c r="C83" s="36">
        <v>60000</v>
      </c>
      <c r="D83" s="36">
        <v>0</v>
      </c>
      <c r="E83" s="36">
        <v>0</v>
      </c>
      <c r="F83" s="36">
        <v>0</v>
      </c>
      <c r="G83" s="37">
        <v>0</v>
      </c>
    </row>
    <row r="84" spans="1:7" ht="24.75" customHeight="1" x14ac:dyDescent="0.25">
      <c r="A84" s="39" t="s">
        <v>40</v>
      </c>
      <c r="B84" s="42">
        <v>100000</v>
      </c>
      <c r="C84" s="36">
        <v>100000</v>
      </c>
      <c r="D84" s="36">
        <v>0</v>
      </c>
      <c r="E84" s="36">
        <v>0</v>
      </c>
      <c r="F84" s="36">
        <v>0</v>
      </c>
      <c r="G84" s="37">
        <v>0</v>
      </c>
    </row>
    <row r="85" spans="1:7" ht="24.75" customHeight="1" x14ac:dyDescent="0.25">
      <c r="A85" s="39" t="s">
        <v>41</v>
      </c>
      <c r="B85" s="42">
        <v>0</v>
      </c>
      <c r="C85" s="36">
        <v>0</v>
      </c>
      <c r="D85" s="36">
        <v>0</v>
      </c>
      <c r="E85" s="36">
        <v>0</v>
      </c>
      <c r="F85" s="36">
        <v>0</v>
      </c>
      <c r="G85" s="37">
        <v>0</v>
      </c>
    </row>
    <row r="86" spans="1:7" ht="24.75" customHeight="1" x14ac:dyDescent="0.25">
      <c r="A86" s="39" t="s">
        <v>42</v>
      </c>
      <c r="B86" s="42">
        <v>0</v>
      </c>
      <c r="C86" s="36">
        <v>0</v>
      </c>
      <c r="D86" s="36">
        <v>0</v>
      </c>
      <c r="E86" s="36">
        <v>0</v>
      </c>
      <c r="F86" s="36">
        <v>0</v>
      </c>
      <c r="G86" s="37">
        <v>0</v>
      </c>
    </row>
    <row r="87" spans="1:7" ht="24.75" customHeight="1" x14ac:dyDescent="0.25">
      <c r="A87" s="39" t="s">
        <v>43</v>
      </c>
      <c r="B87" s="42">
        <v>150000</v>
      </c>
      <c r="C87" s="36">
        <v>150000</v>
      </c>
      <c r="D87" s="36">
        <v>0</v>
      </c>
      <c r="E87" s="36">
        <v>0</v>
      </c>
      <c r="F87" s="36">
        <v>0</v>
      </c>
      <c r="G87" s="37">
        <v>0</v>
      </c>
    </row>
    <row r="88" spans="1:7" ht="24.75" customHeight="1" x14ac:dyDescent="0.25">
      <c r="A88" s="39" t="s">
        <v>44</v>
      </c>
      <c r="B88" s="42">
        <v>30000</v>
      </c>
      <c r="C88" s="36">
        <v>30000</v>
      </c>
      <c r="D88" s="36">
        <v>0</v>
      </c>
      <c r="E88" s="36">
        <v>0</v>
      </c>
      <c r="F88" s="36">
        <v>0</v>
      </c>
      <c r="G88" s="37">
        <v>0</v>
      </c>
    </row>
    <row r="89" spans="1:7" ht="24.75" customHeight="1" x14ac:dyDescent="0.25">
      <c r="A89" s="39" t="s">
        <v>45</v>
      </c>
      <c r="B89" s="42">
        <v>30000</v>
      </c>
      <c r="C89" s="36">
        <v>30000</v>
      </c>
      <c r="D89" s="36">
        <v>0</v>
      </c>
      <c r="E89" s="36">
        <v>0</v>
      </c>
      <c r="F89" s="36">
        <v>0</v>
      </c>
      <c r="G89" s="37">
        <v>0</v>
      </c>
    </row>
    <row r="90" spans="1:7" ht="24.75" customHeight="1" x14ac:dyDescent="0.25">
      <c r="A90" s="39" t="s">
        <v>46</v>
      </c>
      <c r="B90" s="42">
        <v>20000</v>
      </c>
      <c r="C90" s="36">
        <v>20000</v>
      </c>
      <c r="D90" s="36">
        <v>0</v>
      </c>
      <c r="E90" s="36">
        <v>0</v>
      </c>
      <c r="F90" s="36">
        <v>0</v>
      </c>
      <c r="G90" s="37">
        <v>0</v>
      </c>
    </row>
    <row r="91" spans="1:7" ht="24.75" customHeight="1" x14ac:dyDescent="0.25">
      <c r="A91" s="39" t="s">
        <v>47</v>
      </c>
      <c r="B91" s="42">
        <v>100000</v>
      </c>
      <c r="C91" s="36">
        <v>100000</v>
      </c>
      <c r="D91" s="36">
        <v>0</v>
      </c>
      <c r="E91" s="36">
        <v>0</v>
      </c>
      <c r="F91" s="36">
        <v>0</v>
      </c>
      <c r="G91" s="37">
        <v>0</v>
      </c>
    </row>
    <row r="92" spans="1:7" ht="24.75" customHeight="1" x14ac:dyDescent="0.25">
      <c r="A92" s="39" t="s">
        <v>48</v>
      </c>
      <c r="B92" s="42">
        <v>10000</v>
      </c>
      <c r="C92" s="36">
        <v>10000</v>
      </c>
      <c r="D92" s="36">
        <v>0</v>
      </c>
      <c r="E92" s="36">
        <v>0</v>
      </c>
      <c r="F92" s="36">
        <v>0</v>
      </c>
      <c r="G92" s="37">
        <v>0</v>
      </c>
    </row>
    <row r="93" spans="1:7" ht="24.75" customHeight="1" x14ac:dyDescent="0.25">
      <c r="A93" s="39" t="s">
        <v>49</v>
      </c>
      <c r="B93" s="42">
        <v>0</v>
      </c>
      <c r="C93" s="36">
        <v>0</v>
      </c>
      <c r="D93" s="36">
        <v>0</v>
      </c>
      <c r="E93" s="36">
        <v>0</v>
      </c>
      <c r="F93" s="36">
        <v>0</v>
      </c>
      <c r="G93" s="37">
        <v>0</v>
      </c>
    </row>
    <row r="94" spans="1:7" ht="24.75" customHeight="1" x14ac:dyDescent="0.25">
      <c r="A94" s="39" t="s">
        <v>50</v>
      </c>
      <c r="B94" s="42">
        <v>0</v>
      </c>
      <c r="C94" s="36">
        <v>0</v>
      </c>
      <c r="D94" s="36">
        <v>0</v>
      </c>
      <c r="E94" s="36">
        <v>0</v>
      </c>
      <c r="F94" s="36">
        <v>0</v>
      </c>
      <c r="G94" s="37">
        <v>0</v>
      </c>
    </row>
    <row r="95" spans="1:7" ht="24.75" customHeight="1" x14ac:dyDescent="0.25">
      <c r="A95" s="39" t="s">
        <v>51</v>
      </c>
      <c r="B95" s="42">
        <v>10000</v>
      </c>
      <c r="C95" s="36">
        <v>10000</v>
      </c>
      <c r="D95" s="36">
        <v>0</v>
      </c>
      <c r="E95" s="36">
        <v>0</v>
      </c>
      <c r="F95" s="36">
        <v>0</v>
      </c>
      <c r="G95" s="37">
        <v>0</v>
      </c>
    </row>
    <row r="96" spans="1:7" ht="24.75" customHeight="1" x14ac:dyDescent="0.25">
      <c r="A96" s="39" t="s">
        <v>52</v>
      </c>
      <c r="B96" s="42">
        <v>20000</v>
      </c>
      <c r="C96" s="36">
        <v>20000</v>
      </c>
      <c r="D96" s="36">
        <v>0</v>
      </c>
      <c r="E96" s="36">
        <v>0</v>
      </c>
      <c r="F96" s="36">
        <v>0</v>
      </c>
      <c r="G96" s="37">
        <v>0</v>
      </c>
    </row>
    <row r="97" spans="1:7" ht="24.75" customHeight="1" x14ac:dyDescent="0.25">
      <c r="A97" s="39" t="s">
        <v>53</v>
      </c>
      <c r="B97" s="42">
        <v>3189945.12</v>
      </c>
      <c r="C97" s="36">
        <v>3189945.12</v>
      </c>
      <c r="D97" s="36">
        <v>0</v>
      </c>
      <c r="E97" s="36">
        <v>3189945.12</v>
      </c>
      <c r="F97" s="36">
        <v>0</v>
      </c>
      <c r="G97" s="37">
        <v>100</v>
      </c>
    </row>
    <row r="98" spans="1:7" ht="24.75" customHeight="1" x14ac:dyDescent="0.25">
      <c r="A98" s="39" t="s">
        <v>54</v>
      </c>
      <c r="B98" s="42">
        <v>1000000</v>
      </c>
      <c r="C98" s="36">
        <v>1000000</v>
      </c>
      <c r="D98" s="36">
        <v>0</v>
      </c>
      <c r="E98" s="36">
        <v>0</v>
      </c>
      <c r="F98" s="36">
        <v>1000000</v>
      </c>
      <c r="G98" s="37">
        <v>0</v>
      </c>
    </row>
    <row r="99" spans="1:7" ht="24.75" customHeight="1" x14ac:dyDescent="0.25">
      <c r="A99" s="39" t="s">
        <v>55</v>
      </c>
      <c r="B99" s="42">
        <v>405686</v>
      </c>
      <c r="C99" s="36">
        <v>405686</v>
      </c>
      <c r="D99" s="36">
        <v>0</v>
      </c>
      <c r="E99" s="36">
        <v>176933.65</v>
      </c>
      <c r="F99" s="36">
        <v>0</v>
      </c>
      <c r="G99" s="37">
        <v>43.613447345976937</v>
      </c>
    </row>
    <row r="100" spans="1:7" ht="24.75" customHeight="1" x14ac:dyDescent="0.25">
      <c r="A100" s="39" t="s">
        <v>56</v>
      </c>
      <c r="B100" s="42">
        <v>63224.82</v>
      </c>
      <c r="C100" s="36">
        <v>38870.74</v>
      </c>
      <c r="D100" s="36">
        <v>24354.080000000002</v>
      </c>
      <c r="E100" s="36">
        <v>38836.74</v>
      </c>
      <c r="F100" s="36">
        <v>0</v>
      </c>
      <c r="G100" s="37">
        <v>61.426414499875207</v>
      </c>
    </row>
    <row r="101" spans="1:7" ht="24.75" customHeight="1" x14ac:dyDescent="0.25">
      <c r="A101" s="39" t="s">
        <v>26</v>
      </c>
      <c r="B101" s="42">
        <v>60724.82</v>
      </c>
      <c r="C101" s="36">
        <v>36370.74</v>
      </c>
      <c r="D101" s="36">
        <v>24354.080000000002</v>
      </c>
      <c r="E101" s="36">
        <v>36370.74</v>
      </c>
      <c r="F101" s="36">
        <v>0</v>
      </c>
      <c r="G101" s="37">
        <v>59.894356212171566</v>
      </c>
    </row>
    <row r="102" spans="1:7" ht="24.75" customHeight="1" x14ac:dyDescent="0.25">
      <c r="A102" s="39" t="s">
        <v>27</v>
      </c>
      <c r="B102" s="42">
        <v>2500</v>
      </c>
      <c r="C102" s="36">
        <v>2500</v>
      </c>
      <c r="D102" s="36">
        <v>0</v>
      </c>
      <c r="E102" s="36">
        <v>2466</v>
      </c>
      <c r="F102" s="36">
        <v>0</v>
      </c>
      <c r="G102" s="37">
        <v>98.64</v>
      </c>
    </row>
    <row r="103" spans="1:7" ht="24.75" customHeight="1" x14ac:dyDescent="0.25">
      <c r="A103" s="39" t="s">
        <v>57</v>
      </c>
      <c r="B103" s="42">
        <v>240635.79</v>
      </c>
      <c r="C103" s="36">
        <v>221319.09</v>
      </c>
      <c r="D103" s="36">
        <v>19316.7</v>
      </c>
      <c r="E103" s="36">
        <v>81897.14</v>
      </c>
      <c r="F103" s="36">
        <v>139421.95000000001</v>
      </c>
      <c r="G103" s="37">
        <v>34.033648943077004</v>
      </c>
    </row>
    <row r="104" spans="1:7" ht="24.75" customHeight="1" x14ac:dyDescent="0.25">
      <c r="A104" s="39" t="s">
        <v>26</v>
      </c>
      <c r="B104" s="42">
        <v>40635.79</v>
      </c>
      <c r="C104" s="36">
        <v>21319.09</v>
      </c>
      <c r="D104" s="36">
        <v>19316.7</v>
      </c>
      <c r="E104" s="36">
        <v>21319.09</v>
      </c>
      <c r="F104" s="36">
        <v>0</v>
      </c>
      <c r="G104" s="37">
        <v>52.463825607918537</v>
      </c>
    </row>
    <row r="105" spans="1:7" ht="24.75" customHeight="1" x14ac:dyDescent="0.25">
      <c r="A105" s="39" t="s">
        <v>36</v>
      </c>
      <c r="B105" s="42">
        <v>200000</v>
      </c>
      <c r="C105" s="36">
        <v>200000</v>
      </c>
      <c r="D105" s="36">
        <v>0</v>
      </c>
      <c r="E105" s="36">
        <v>60578.05</v>
      </c>
      <c r="F105" s="36">
        <v>139421.95000000001</v>
      </c>
      <c r="G105" s="37">
        <v>30.289024999999999</v>
      </c>
    </row>
    <row r="106" spans="1:7" ht="24.75" customHeight="1" x14ac:dyDescent="0.25">
      <c r="A106" s="39" t="s">
        <v>58</v>
      </c>
      <c r="B106" s="42">
        <v>60052.61</v>
      </c>
      <c r="C106" s="36">
        <v>34198.26</v>
      </c>
      <c r="D106" s="36">
        <v>25854.35</v>
      </c>
      <c r="E106" s="36">
        <v>34198.26</v>
      </c>
      <c r="F106" s="36">
        <v>0</v>
      </c>
      <c r="G106" s="37">
        <v>56.947166825888168</v>
      </c>
    </row>
    <row r="107" spans="1:7" ht="24.75" customHeight="1" x14ac:dyDescent="0.25">
      <c r="A107" s="39" t="s">
        <v>26</v>
      </c>
      <c r="B107" s="42">
        <v>60052.61</v>
      </c>
      <c r="C107" s="36">
        <v>34198.26</v>
      </c>
      <c r="D107" s="36">
        <v>25854.35</v>
      </c>
      <c r="E107" s="36">
        <v>34198.26</v>
      </c>
      <c r="F107" s="36">
        <v>0</v>
      </c>
      <c r="G107" s="37">
        <v>56.947166825888168</v>
      </c>
    </row>
    <row r="108" spans="1:7" ht="24.75" customHeight="1" x14ac:dyDescent="0.25">
      <c r="A108" s="39" t="s">
        <v>59</v>
      </c>
      <c r="B108" s="42">
        <v>70283.02</v>
      </c>
      <c r="C108" s="36">
        <v>40347.69</v>
      </c>
      <c r="D108" s="36">
        <v>29935.33</v>
      </c>
      <c r="E108" s="36">
        <v>40347.69</v>
      </c>
      <c r="F108" s="36">
        <v>0</v>
      </c>
      <c r="G108" s="37">
        <v>57.407450618940388</v>
      </c>
    </row>
    <row r="109" spans="1:7" ht="24.75" customHeight="1" x14ac:dyDescent="0.25">
      <c r="A109" s="39" t="s">
        <v>26</v>
      </c>
      <c r="B109" s="42">
        <v>70283.02</v>
      </c>
      <c r="C109" s="36">
        <v>40347.69</v>
      </c>
      <c r="D109" s="36">
        <v>29935.33</v>
      </c>
      <c r="E109" s="36">
        <v>40347.69</v>
      </c>
      <c r="F109" s="36">
        <v>0</v>
      </c>
      <c r="G109" s="37">
        <v>57.407450618940388</v>
      </c>
    </row>
    <row r="110" spans="1:7" ht="24.75" customHeight="1" x14ac:dyDescent="0.25">
      <c r="A110" s="39" t="s">
        <v>60</v>
      </c>
      <c r="B110" s="42">
        <v>222080.34</v>
      </c>
      <c r="C110" s="36">
        <v>199528.86</v>
      </c>
      <c r="D110" s="36">
        <v>22551.48</v>
      </c>
      <c r="E110" s="36">
        <v>115959.24</v>
      </c>
      <c r="F110" s="36">
        <v>1445</v>
      </c>
      <c r="G110" s="37">
        <v>52.214995708309885</v>
      </c>
    </row>
    <row r="111" spans="1:7" ht="24.75" customHeight="1" x14ac:dyDescent="0.25">
      <c r="A111" s="39" t="s">
        <v>26</v>
      </c>
      <c r="B111" s="42">
        <v>50580.34</v>
      </c>
      <c r="C111" s="36">
        <v>28028.86</v>
      </c>
      <c r="D111" s="36">
        <v>22551.48</v>
      </c>
      <c r="E111" s="36">
        <v>28028.86</v>
      </c>
      <c r="F111" s="36">
        <v>0</v>
      </c>
      <c r="G111" s="37">
        <v>55.414534580036438</v>
      </c>
    </row>
    <row r="112" spans="1:7" ht="24.75" customHeight="1" x14ac:dyDescent="0.25">
      <c r="A112" s="39" t="s">
        <v>27</v>
      </c>
      <c r="B112" s="42">
        <v>171500</v>
      </c>
      <c r="C112" s="36">
        <v>171500</v>
      </c>
      <c r="D112" s="36">
        <v>0</v>
      </c>
      <c r="E112" s="36">
        <v>87930.38</v>
      </c>
      <c r="F112" s="36">
        <v>1445</v>
      </c>
      <c r="G112" s="37">
        <v>51.271358600583092</v>
      </c>
    </row>
    <row r="113" spans="1:7" ht="24.75" customHeight="1" x14ac:dyDescent="0.25">
      <c r="A113" s="39" t="s">
        <v>61</v>
      </c>
      <c r="B113" s="42">
        <v>205979.3</v>
      </c>
      <c r="C113" s="36">
        <v>177787.55</v>
      </c>
      <c r="D113" s="36">
        <v>28191.75</v>
      </c>
      <c r="E113" s="36">
        <v>108637.55</v>
      </c>
      <c r="F113" s="36">
        <v>0</v>
      </c>
      <c r="G113" s="37">
        <v>52.74197455763759</v>
      </c>
    </row>
    <row r="114" spans="1:7" ht="24.75" customHeight="1" x14ac:dyDescent="0.25">
      <c r="A114" s="39" t="s">
        <v>26</v>
      </c>
      <c r="B114" s="42">
        <v>55979.3</v>
      </c>
      <c r="C114" s="36">
        <v>27787.55</v>
      </c>
      <c r="D114" s="36">
        <v>28191.75</v>
      </c>
      <c r="E114" s="36">
        <v>27787.55</v>
      </c>
      <c r="F114" s="36">
        <v>0</v>
      </c>
      <c r="G114" s="37">
        <v>49.638973692061171</v>
      </c>
    </row>
    <row r="115" spans="1:7" ht="24.75" customHeight="1" x14ac:dyDescent="0.25">
      <c r="A115" s="39" t="s">
        <v>36</v>
      </c>
      <c r="B115" s="42">
        <v>150000</v>
      </c>
      <c r="C115" s="36">
        <v>150000</v>
      </c>
      <c r="D115" s="36">
        <v>0</v>
      </c>
      <c r="E115" s="36">
        <v>80850</v>
      </c>
      <c r="F115" s="36">
        <v>0</v>
      </c>
      <c r="G115" s="37">
        <v>53.9</v>
      </c>
    </row>
    <row r="116" spans="1:7" ht="24.75" customHeight="1" x14ac:dyDescent="0.25">
      <c r="A116" s="39" t="s">
        <v>62</v>
      </c>
      <c r="B116" s="42">
        <v>1460915.76</v>
      </c>
      <c r="C116" s="36">
        <v>1055320.24</v>
      </c>
      <c r="D116" s="36">
        <v>405595.52</v>
      </c>
      <c r="E116" s="36">
        <v>781017.7</v>
      </c>
      <c r="F116" s="36">
        <v>52254.720000000001</v>
      </c>
      <c r="G116" s="37">
        <v>53.460830623115463</v>
      </c>
    </row>
    <row r="117" spans="1:7" ht="24.75" customHeight="1" x14ac:dyDescent="0.25">
      <c r="A117" s="39" t="s">
        <v>26</v>
      </c>
      <c r="B117" s="42">
        <v>1119415.76</v>
      </c>
      <c r="C117" s="36">
        <v>713820.24</v>
      </c>
      <c r="D117" s="36">
        <v>405595.52</v>
      </c>
      <c r="E117" s="36">
        <v>713820.24</v>
      </c>
      <c r="F117" s="36">
        <v>0</v>
      </c>
      <c r="G117" s="37">
        <v>63.767213711552536</v>
      </c>
    </row>
    <row r="118" spans="1:7" ht="24.75" customHeight="1" x14ac:dyDescent="0.25">
      <c r="A118" s="39" t="s">
        <v>27</v>
      </c>
      <c r="B118" s="42">
        <v>311500</v>
      </c>
      <c r="C118" s="36">
        <v>311500</v>
      </c>
      <c r="D118" s="36">
        <v>0</v>
      </c>
      <c r="E118" s="36">
        <v>52115.53</v>
      </c>
      <c r="F118" s="36">
        <v>52254.720000000001</v>
      </c>
      <c r="G118" s="37">
        <v>16.730507223113964</v>
      </c>
    </row>
    <row r="119" spans="1:7" ht="24.75" customHeight="1" x14ac:dyDescent="0.25">
      <c r="A119" s="39" t="s">
        <v>35</v>
      </c>
      <c r="B119" s="42">
        <v>30000</v>
      </c>
      <c r="C119" s="36">
        <v>30000</v>
      </c>
      <c r="D119" s="36">
        <v>0</v>
      </c>
      <c r="E119" s="36">
        <v>15081.93</v>
      </c>
      <c r="F119" s="36">
        <v>0</v>
      </c>
      <c r="G119" s="37">
        <v>50.273099999999999</v>
      </c>
    </row>
    <row r="120" spans="1:7" ht="24.75" customHeight="1" x14ac:dyDescent="0.25">
      <c r="A120" s="39" t="s">
        <v>63</v>
      </c>
      <c r="B120" s="42">
        <v>95027.46</v>
      </c>
      <c r="C120" s="36">
        <v>57903.67</v>
      </c>
      <c r="D120" s="36">
        <v>37123.79</v>
      </c>
      <c r="E120" s="36">
        <v>57903.67</v>
      </c>
      <c r="F120" s="36">
        <v>0</v>
      </c>
      <c r="G120" s="37">
        <v>60.933618556152084</v>
      </c>
    </row>
    <row r="121" spans="1:7" ht="24.75" customHeight="1" x14ac:dyDescent="0.25">
      <c r="A121" s="39" t="s">
        <v>26</v>
      </c>
      <c r="B121" s="42">
        <v>95027.46</v>
      </c>
      <c r="C121" s="36">
        <v>57903.67</v>
      </c>
      <c r="D121" s="36">
        <v>37123.79</v>
      </c>
      <c r="E121" s="36">
        <v>57903.67</v>
      </c>
      <c r="F121" s="36">
        <v>0</v>
      </c>
      <c r="G121" s="37">
        <v>60.933618556152084</v>
      </c>
    </row>
    <row r="122" spans="1:7" ht="24.75" customHeight="1" x14ac:dyDescent="0.25">
      <c r="A122" s="39" t="s">
        <v>64</v>
      </c>
      <c r="B122" s="42">
        <v>240054.04</v>
      </c>
      <c r="C122" s="36">
        <v>195106.67</v>
      </c>
      <c r="D122" s="36">
        <v>44947.37</v>
      </c>
      <c r="E122" s="36">
        <v>140330.93</v>
      </c>
      <c r="F122" s="36">
        <v>13670</v>
      </c>
      <c r="G122" s="37">
        <v>58.458058027267526</v>
      </c>
    </row>
    <row r="123" spans="1:7" ht="24.75" customHeight="1" x14ac:dyDescent="0.25">
      <c r="A123" s="39" t="s">
        <v>26</v>
      </c>
      <c r="B123" s="42">
        <v>85184.04</v>
      </c>
      <c r="C123" s="36">
        <v>40236.67</v>
      </c>
      <c r="D123" s="36">
        <v>44947.37</v>
      </c>
      <c r="E123" s="36">
        <v>40236.67</v>
      </c>
      <c r="F123" s="36">
        <v>0</v>
      </c>
      <c r="G123" s="37">
        <v>47.234986741647852</v>
      </c>
    </row>
    <row r="124" spans="1:7" ht="24.75" customHeight="1" x14ac:dyDescent="0.25">
      <c r="A124" s="39" t="s">
        <v>27</v>
      </c>
      <c r="B124" s="42">
        <v>104870</v>
      </c>
      <c r="C124" s="36">
        <v>104870</v>
      </c>
      <c r="D124" s="36">
        <v>0</v>
      </c>
      <c r="E124" s="36">
        <v>50094.26</v>
      </c>
      <c r="F124" s="36">
        <v>13670</v>
      </c>
      <c r="G124" s="37">
        <v>47.767960331839419</v>
      </c>
    </row>
    <row r="125" spans="1:7" ht="24.75" customHeight="1" x14ac:dyDescent="0.25">
      <c r="A125" s="39" t="s">
        <v>36</v>
      </c>
      <c r="B125" s="42">
        <v>50000</v>
      </c>
      <c r="C125" s="36">
        <v>50000</v>
      </c>
      <c r="D125" s="36">
        <v>0</v>
      </c>
      <c r="E125" s="36">
        <v>50000</v>
      </c>
      <c r="F125" s="36">
        <v>0</v>
      </c>
      <c r="G125" s="37">
        <v>100</v>
      </c>
    </row>
    <row r="126" spans="1:7" ht="24.75" customHeight="1" x14ac:dyDescent="0.25">
      <c r="A126" s="39" t="s">
        <v>65</v>
      </c>
      <c r="B126" s="42">
        <v>114853.28</v>
      </c>
      <c r="C126" s="36">
        <v>82222.81</v>
      </c>
      <c r="D126" s="36">
        <v>32630.47</v>
      </c>
      <c r="E126" s="36">
        <v>68851.88</v>
      </c>
      <c r="F126" s="36">
        <v>9122.48</v>
      </c>
      <c r="G126" s="37">
        <v>59.947682817591279</v>
      </c>
    </row>
    <row r="127" spans="1:7" ht="24.75" customHeight="1" x14ac:dyDescent="0.25">
      <c r="A127" s="39" t="s">
        <v>26</v>
      </c>
      <c r="B127" s="42">
        <v>76353.279999999999</v>
      </c>
      <c r="C127" s="36">
        <v>43722.81</v>
      </c>
      <c r="D127" s="36">
        <v>32630.47</v>
      </c>
      <c r="E127" s="36">
        <v>43722.81</v>
      </c>
      <c r="F127" s="36">
        <v>0</v>
      </c>
      <c r="G127" s="37">
        <v>57.263826779936629</v>
      </c>
    </row>
    <row r="128" spans="1:7" ht="24.75" customHeight="1" x14ac:dyDescent="0.25">
      <c r="A128" s="39" t="s">
        <v>27</v>
      </c>
      <c r="B128" s="42">
        <v>38500</v>
      </c>
      <c r="C128" s="36">
        <v>38500</v>
      </c>
      <c r="D128" s="36">
        <v>0</v>
      </c>
      <c r="E128" s="36">
        <v>25129.07</v>
      </c>
      <c r="F128" s="36">
        <v>9122.48</v>
      </c>
      <c r="G128" s="37">
        <v>65.270311688311693</v>
      </c>
    </row>
    <row r="129" spans="1:7" ht="24.75" customHeight="1" x14ac:dyDescent="0.25">
      <c r="A129" s="39" t="s">
        <v>66</v>
      </c>
      <c r="B129" s="42">
        <v>336860.07</v>
      </c>
      <c r="C129" s="36">
        <v>124407.03</v>
      </c>
      <c r="D129" s="36">
        <v>212453.04</v>
      </c>
      <c r="E129" s="36">
        <v>85815.17</v>
      </c>
      <c r="F129" s="36">
        <v>3763.85</v>
      </c>
      <c r="G129" s="37">
        <v>25.475019939288142</v>
      </c>
    </row>
    <row r="130" spans="1:7" ht="24.75" customHeight="1" x14ac:dyDescent="0.25">
      <c r="A130" s="39" t="s">
        <v>26</v>
      </c>
      <c r="B130" s="42">
        <v>290360.07</v>
      </c>
      <c r="C130" s="36">
        <v>77907.03</v>
      </c>
      <c r="D130" s="36">
        <v>212453.04</v>
      </c>
      <c r="E130" s="36">
        <v>77907.03</v>
      </c>
      <c r="F130" s="36">
        <v>0</v>
      </c>
      <c r="G130" s="37">
        <v>26.83117895652801</v>
      </c>
    </row>
    <row r="131" spans="1:7" ht="24.75" customHeight="1" x14ac:dyDescent="0.25">
      <c r="A131" s="39" t="s">
        <v>27</v>
      </c>
      <c r="B131" s="42">
        <v>36500</v>
      </c>
      <c r="C131" s="36">
        <v>36500</v>
      </c>
      <c r="D131" s="36">
        <v>0</v>
      </c>
      <c r="E131" s="36">
        <v>6486.73</v>
      </c>
      <c r="F131" s="36">
        <v>3763.85</v>
      </c>
      <c r="G131" s="37">
        <v>17.771863013698631</v>
      </c>
    </row>
    <row r="132" spans="1:7" ht="24.75" customHeight="1" x14ac:dyDescent="0.25">
      <c r="A132" s="39" t="s">
        <v>35</v>
      </c>
      <c r="B132" s="42">
        <v>10000</v>
      </c>
      <c r="C132" s="36">
        <v>10000</v>
      </c>
      <c r="D132" s="36">
        <v>0</v>
      </c>
      <c r="E132" s="36">
        <v>1421.41</v>
      </c>
      <c r="F132" s="36">
        <v>0</v>
      </c>
      <c r="G132" s="37">
        <v>14.2141</v>
      </c>
    </row>
    <row r="133" spans="1:7" ht="24.75" customHeight="1" x14ac:dyDescent="0.25">
      <c r="A133" s="39" t="s">
        <v>67</v>
      </c>
      <c r="B133" s="42">
        <v>2938642.54</v>
      </c>
      <c r="C133" s="36">
        <v>1941128.64</v>
      </c>
      <c r="D133" s="36">
        <v>997513.9</v>
      </c>
      <c r="E133" s="36">
        <v>1791313.47</v>
      </c>
      <c r="F133" s="36">
        <v>98018.03</v>
      </c>
      <c r="G133" s="37">
        <v>60.957174804935612</v>
      </c>
    </row>
    <row r="134" spans="1:7" ht="24.75" customHeight="1" x14ac:dyDescent="0.25">
      <c r="A134" s="39" t="s">
        <v>26</v>
      </c>
      <c r="B134" s="42">
        <v>2662197.54</v>
      </c>
      <c r="C134" s="36">
        <v>1664683.64</v>
      </c>
      <c r="D134" s="36">
        <v>997513.9</v>
      </c>
      <c r="E134" s="36">
        <v>1650021.9</v>
      </c>
      <c r="F134" s="36">
        <v>0</v>
      </c>
      <c r="G134" s="37">
        <v>61.979694414412236</v>
      </c>
    </row>
    <row r="135" spans="1:7" ht="24.75" customHeight="1" x14ac:dyDescent="0.25">
      <c r="A135" s="39" t="s">
        <v>27</v>
      </c>
      <c r="B135" s="42">
        <v>161445</v>
      </c>
      <c r="C135" s="36">
        <v>161445</v>
      </c>
      <c r="D135" s="36">
        <v>0</v>
      </c>
      <c r="E135" s="36">
        <v>33745.879999999997</v>
      </c>
      <c r="F135" s="36">
        <v>98018.03</v>
      </c>
      <c r="G135" s="37">
        <v>20.902400198209914</v>
      </c>
    </row>
    <row r="136" spans="1:7" ht="24.75" customHeight="1" x14ac:dyDescent="0.25">
      <c r="A136" s="39" t="s">
        <v>35</v>
      </c>
      <c r="B136" s="42">
        <v>15000</v>
      </c>
      <c r="C136" s="36">
        <v>15000</v>
      </c>
      <c r="D136" s="36">
        <v>0</v>
      </c>
      <c r="E136" s="36">
        <v>7595.69</v>
      </c>
      <c r="F136" s="36">
        <v>0</v>
      </c>
      <c r="G136" s="37">
        <v>50.637933333333336</v>
      </c>
    </row>
    <row r="137" spans="1:7" ht="24.75" customHeight="1" x14ac:dyDescent="0.25">
      <c r="A137" s="39" t="s">
        <v>36</v>
      </c>
      <c r="B137" s="42">
        <v>100000</v>
      </c>
      <c r="C137" s="36">
        <v>100000</v>
      </c>
      <c r="D137" s="36">
        <v>0</v>
      </c>
      <c r="E137" s="36">
        <v>99950</v>
      </c>
      <c r="F137" s="36">
        <v>0</v>
      </c>
      <c r="G137" s="37">
        <v>99.95</v>
      </c>
    </row>
    <row r="138" spans="1:7" ht="24.75" customHeight="1" x14ac:dyDescent="0.25">
      <c r="A138" s="39" t="s">
        <v>68</v>
      </c>
      <c r="B138" s="42">
        <v>782146.6</v>
      </c>
      <c r="C138" s="36">
        <v>521117.49</v>
      </c>
      <c r="D138" s="36">
        <v>261029.11</v>
      </c>
      <c r="E138" s="36">
        <v>490542.81</v>
      </c>
      <c r="F138" s="36">
        <v>0</v>
      </c>
      <c r="G138" s="37">
        <v>62.717502064191038</v>
      </c>
    </row>
    <row r="139" spans="1:7" ht="24.75" customHeight="1" x14ac:dyDescent="0.25">
      <c r="A139" s="39" t="s">
        <v>26</v>
      </c>
      <c r="B139" s="42">
        <v>629461.6</v>
      </c>
      <c r="C139" s="36">
        <v>368432.49</v>
      </c>
      <c r="D139" s="36">
        <v>261029.11</v>
      </c>
      <c r="E139" s="36">
        <v>368432.49</v>
      </c>
      <c r="F139" s="36">
        <v>0</v>
      </c>
      <c r="G139" s="37">
        <v>58.53136871256325</v>
      </c>
    </row>
    <row r="140" spans="1:7" ht="24.75" customHeight="1" x14ac:dyDescent="0.25">
      <c r="A140" s="39" t="s">
        <v>27</v>
      </c>
      <c r="B140" s="42">
        <v>37685</v>
      </c>
      <c r="C140" s="36">
        <v>37685</v>
      </c>
      <c r="D140" s="36">
        <v>0</v>
      </c>
      <c r="E140" s="36">
        <v>12149.6</v>
      </c>
      <c r="F140" s="36">
        <v>0</v>
      </c>
      <c r="G140" s="37">
        <v>32.239883242669499</v>
      </c>
    </row>
    <row r="141" spans="1:7" ht="24.75" customHeight="1" x14ac:dyDescent="0.25">
      <c r="A141" s="39" t="s">
        <v>35</v>
      </c>
      <c r="B141" s="42">
        <v>15000</v>
      </c>
      <c r="C141" s="36">
        <v>15000</v>
      </c>
      <c r="D141" s="36">
        <v>0</v>
      </c>
      <c r="E141" s="36">
        <v>9960.7199999999993</v>
      </c>
      <c r="F141" s="36">
        <v>0</v>
      </c>
      <c r="G141" s="37">
        <v>66.404799999999994</v>
      </c>
    </row>
    <row r="142" spans="1:7" ht="24.75" customHeight="1" x14ac:dyDescent="0.25">
      <c r="A142" s="39" t="s">
        <v>36</v>
      </c>
      <c r="B142" s="42">
        <v>100000</v>
      </c>
      <c r="C142" s="36">
        <v>100000</v>
      </c>
      <c r="D142" s="36">
        <v>0</v>
      </c>
      <c r="E142" s="36">
        <v>100000</v>
      </c>
      <c r="F142" s="36">
        <v>0</v>
      </c>
      <c r="G142" s="37">
        <v>100</v>
      </c>
    </row>
    <row r="143" spans="1:7" ht="24.75" customHeight="1" x14ac:dyDescent="0.25">
      <c r="A143" s="39" t="s">
        <v>17</v>
      </c>
      <c r="B143" s="42">
        <v>1398314</v>
      </c>
      <c r="C143" s="36">
        <v>671532.86</v>
      </c>
      <c r="D143" s="36">
        <v>726781.14</v>
      </c>
      <c r="E143" s="36">
        <v>195467.05</v>
      </c>
      <c r="F143" s="36">
        <v>36744.050000000003</v>
      </c>
      <c r="G143" s="37">
        <v>13.978766571742828</v>
      </c>
    </row>
    <row r="144" spans="1:7" ht="24.75" customHeight="1" x14ac:dyDescent="0.25">
      <c r="A144" s="39" t="s">
        <v>25</v>
      </c>
      <c r="B144" s="42">
        <v>16000</v>
      </c>
      <c r="C144" s="36">
        <v>16000</v>
      </c>
      <c r="D144" s="36">
        <v>0</v>
      </c>
      <c r="E144" s="36">
        <v>6406.4</v>
      </c>
      <c r="F144" s="36">
        <v>0</v>
      </c>
      <c r="G144" s="37">
        <v>40.04</v>
      </c>
    </row>
    <row r="145" spans="1:7" ht="24.75" customHeight="1" x14ac:dyDescent="0.25">
      <c r="A145" s="39" t="s">
        <v>27</v>
      </c>
      <c r="B145" s="42">
        <v>6000</v>
      </c>
      <c r="C145" s="36">
        <v>6000</v>
      </c>
      <c r="D145" s="36">
        <v>0</v>
      </c>
      <c r="E145" s="36">
        <v>4656.3999999999996</v>
      </c>
      <c r="F145" s="36">
        <v>0</v>
      </c>
      <c r="G145" s="37">
        <v>77.606666666666655</v>
      </c>
    </row>
    <row r="146" spans="1:7" ht="24.75" customHeight="1" x14ac:dyDescent="0.25">
      <c r="A146" s="39" t="s">
        <v>36</v>
      </c>
      <c r="B146" s="42">
        <v>10000</v>
      </c>
      <c r="C146" s="36">
        <v>10000</v>
      </c>
      <c r="D146" s="36">
        <v>0</v>
      </c>
      <c r="E146" s="36">
        <v>1750</v>
      </c>
      <c r="F146" s="36">
        <v>0</v>
      </c>
      <c r="G146" s="37">
        <v>17.5</v>
      </c>
    </row>
    <row r="147" spans="1:7" ht="24.75" customHeight="1" x14ac:dyDescent="0.25">
      <c r="A147" s="39" t="s">
        <v>29</v>
      </c>
      <c r="B147" s="42">
        <v>0</v>
      </c>
      <c r="C147" s="36">
        <v>0</v>
      </c>
      <c r="D147" s="36">
        <v>0</v>
      </c>
      <c r="E147" s="36">
        <v>0</v>
      </c>
      <c r="F147" s="36">
        <v>0</v>
      </c>
      <c r="G147" s="37">
        <v>0</v>
      </c>
    </row>
    <row r="148" spans="1:7" ht="24.75" customHeight="1" x14ac:dyDescent="0.25">
      <c r="A148" s="39" t="s">
        <v>27</v>
      </c>
      <c r="B148" s="42">
        <v>0</v>
      </c>
      <c r="C148" s="36">
        <v>0</v>
      </c>
      <c r="D148" s="36">
        <v>0</v>
      </c>
      <c r="E148" s="36">
        <v>0</v>
      </c>
      <c r="F148" s="36">
        <v>0</v>
      </c>
      <c r="G148" s="37">
        <v>0</v>
      </c>
    </row>
    <row r="149" spans="1:7" ht="24.75" customHeight="1" x14ac:dyDescent="0.25">
      <c r="A149" s="39" t="s">
        <v>32</v>
      </c>
      <c r="B149" s="42">
        <v>11500</v>
      </c>
      <c r="C149" s="36">
        <v>11500</v>
      </c>
      <c r="D149" s="36">
        <v>0</v>
      </c>
      <c r="E149" s="36">
        <v>302.2</v>
      </c>
      <c r="F149" s="36">
        <v>0</v>
      </c>
      <c r="G149" s="37">
        <v>2.6278260869565218</v>
      </c>
    </row>
    <row r="150" spans="1:7" ht="24.75" customHeight="1" x14ac:dyDescent="0.25">
      <c r="A150" s="39" t="s">
        <v>27</v>
      </c>
      <c r="B150" s="42">
        <v>11500</v>
      </c>
      <c r="C150" s="36">
        <v>11500</v>
      </c>
      <c r="D150" s="36">
        <v>0</v>
      </c>
      <c r="E150" s="36">
        <v>302.2</v>
      </c>
      <c r="F150" s="36">
        <v>0</v>
      </c>
      <c r="G150" s="37">
        <v>2.6278260869565218</v>
      </c>
    </row>
    <row r="151" spans="1:7" ht="24.75" customHeight="1" x14ac:dyDescent="0.25">
      <c r="A151" s="39" t="s">
        <v>33</v>
      </c>
      <c r="B151" s="42">
        <v>120000</v>
      </c>
      <c r="C151" s="36">
        <v>120000</v>
      </c>
      <c r="D151" s="36">
        <v>0</v>
      </c>
      <c r="E151" s="36">
        <v>0</v>
      </c>
      <c r="F151" s="36">
        <v>0</v>
      </c>
      <c r="G151" s="37">
        <v>0</v>
      </c>
    </row>
    <row r="152" spans="1:7" ht="24.75" customHeight="1" x14ac:dyDescent="0.25">
      <c r="A152" s="39" t="s">
        <v>36</v>
      </c>
      <c r="B152" s="42">
        <v>120000</v>
      </c>
      <c r="C152" s="36">
        <v>120000</v>
      </c>
      <c r="D152" s="36">
        <v>0</v>
      </c>
      <c r="E152" s="36">
        <v>0</v>
      </c>
      <c r="F152" s="36">
        <v>0</v>
      </c>
      <c r="G152" s="37">
        <v>0</v>
      </c>
    </row>
    <row r="153" spans="1:7" ht="24.75" customHeight="1" x14ac:dyDescent="0.25">
      <c r="A153" s="39" t="s">
        <v>34</v>
      </c>
      <c r="B153" s="42">
        <v>308000</v>
      </c>
      <c r="C153" s="36">
        <v>238000</v>
      </c>
      <c r="D153" s="36">
        <v>70000</v>
      </c>
      <c r="E153" s="36">
        <v>116193.62</v>
      </c>
      <c r="F153" s="36">
        <v>0</v>
      </c>
      <c r="G153" s="37">
        <v>37.7252012987013</v>
      </c>
    </row>
    <row r="154" spans="1:7" ht="24.75" customHeight="1" x14ac:dyDescent="0.25">
      <c r="A154" s="39" t="s">
        <v>27</v>
      </c>
      <c r="B154" s="42">
        <v>105000</v>
      </c>
      <c r="C154" s="36">
        <v>105000</v>
      </c>
      <c r="D154" s="36">
        <v>0</v>
      </c>
      <c r="E154" s="36">
        <v>21836.62</v>
      </c>
      <c r="F154" s="36">
        <v>0</v>
      </c>
      <c r="G154" s="37">
        <v>20.796780952380953</v>
      </c>
    </row>
    <row r="155" spans="1:7" ht="24.75" customHeight="1" x14ac:dyDescent="0.25">
      <c r="A155" s="39" t="s">
        <v>35</v>
      </c>
      <c r="B155" s="42">
        <v>50000</v>
      </c>
      <c r="C155" s="36">
        <v>50000</v>
      </c>
      <c r="D155" s="36">
        <v>0</v>
      </c>
      <c r="E155" s="36">
        <v>39737.57</v>
      </c>
      <c r="F155" s="36">
        <v>0</v>
      </c>
      <c r="G155" s="37">
        <v>79.475139999999996</v>
      </c>
    </row>
    <row r="156" spans="1:7" ht="24.75" customHeight="1" x14ac:dyDescent="0.25">
      <c r="A156" s="39" t="s">
        <v>36</v>
      </c>
      <c r="B156" s="42">
        <v>83000</v>
      </c>
      <c r="C156" s="36">
        <v>83000</v>
      </c>
      <c r="D156" s="36">
        <v>0</v>
      </c>
      <c r="E156" s="36">
        <v>54619.43</v>
      </c>
      <c r="F156" s="36">
        <v>0</v>
      </c>
      <c r="G156" s="37">
        <v>65.806542168674696</v>
      </c>
    </row>
    <row r="157" spans="1:7" ht="24.75" customHeight="1" x14ac:dyDescent="0.25">
      <c r="A157" s="39" t="s">
        <v>69</v>
      </c>
      <c r="B157" s="42">
        <v>50000</v>
      </c>
      <c r="C157" s="36">
        <v>0</v>
      </c>
      <c r="D157" s="36">
        <v>50000</v>
      </c>
      <c r="E157" s="36">
        <v>0</v>
      </c>
      <c r="F157" s="36">
        <v>0</v>
      </c>
      <c r="G157" s="37">
        <v>0</v>
      </c>
    </row>
    <row r="158" spans="1:7" ht="24.75" customHeight="1" x14ac:dyDescent="0.25">
      <c r="A158" s="39" t="s">
        <v>70</v>
      </c>
      <c r="B158" s="42">
        <v>20000</v>
      </c>
      <c r="C158" s="36">
        <v>0</v>
      </c>
      <c r="D158" s="36">
        <v>20000</v>
      </c>
      <c r="E158" s="36">
        <v>0</v>
      </c>
      <c r="F158" s="36">
        <v>0</v>
      </c>
      <c r="G158" s="37">
        <v>0</v>
      </c>
    </row>
    <row r="159" spans="1:7" ht="24.75" customHeight="1" x14ac:dyDescent="0.25">
      <c r="A159" s="39" t="s">
        <v>37</v>
      </c>
      <c r="B159" s="42">
        <v>664314</v>
      </c>
      <c r="C159" s="36">
        <v>71532.86</v>
      </c>
      <c r="D159" s="36">
        <v>592781.14</v>
      </c>
      <c r="E159" s="36">
        <v>0</v>
      </c>
      <c r="F159" s="36">
        <v>20000</v>
      </c>
      <c r="G159" s="37">
        <v>0</v>
      </c>
    </row>
    <row r="160" spans="1:7" ht="24.75" customHeight="1" x14ac:dyDescent="0.25">
      <c r="A160" s="39" t="s">
        <v>71</v>
      </c>
      <c r="B160" s="42">
        <v>10000</v>
      </c>
      <c r="C160" s="36">
        <v>0</v>
      </c>
      <c r="D160" s="36">
        <v>10000</v>
      </c>
      <c r="E160" s="36">
        <v>0</v>
      </c>
      <c r="F160" s="36">
        <v>0</v>
      </c>
      <c r="G160" s="37">
        <v>0</v>
      </c>
    </row>
    <row r="161" spans="1:7" ht="24.75" customHeight="1" x14ac:dyDescent="0.25">
      <c r="A161" s="39" t="s">
        <v>72</v>
      </c>
      <c r="B161" s="42">
        <v>50000</v>
      </c>
      <c r="C161" s="36">
        <v>0</v>
      </c>
      <c r="D161" s="36">
        <v>50000</v>
      </c>
      <c r="E161" s="36">
        <v>0</v>
      </c>
      <c r="F161" s="36">
        <v>0</v>
      </c>
      <c r="G161" s="37">
        <v>0</v>
      </c>
    </row>
    <row r="162" spans="1:7" ht="24.75" customHeight="1" x14ac:dyDescent="0.25">
      <c r="A162" s="39" t="s">
        <v>73</v>
      </c>
      <c r="B162" s="42">
        <v>50000</v>
      </c>
      <c r="C162" s="36">
        <v>0</v>
      </c>
      <c r="D162" s="36">
        <v>50000</v>
      </c>
      <c r="E162" s="36">
        <v>0</v>
      </c>
      <c r="F162" s="36">
        <v>0</v>
      </c>
      <c r="G162" s="37">
        <v>0</v>
      </c>
    </row>
    <row r="163" spans="1:7" ht="24.75" customHeight="1" x14ac:dyDescent="0.25">
      <c r="A163" s="39" t="s">
        <v>39</v>
      </c>
      <c r="B163" s="42">
        <v>60000</v>
      </c>
      <c r="C163" s="36">
        <v>0</v>
      </c>
      <c r="D163" s="36">
        <v>60000</v>
      </c>
      <c r="E163" s="36">
        <v>0</v>
      </c>
      <c r="F163" s="36">
        <v>0</v>
      </c>
      <c r="G163" s="37">
        <v>0</v>
      </c>
    </row>
    <row r="164" spans="1:7" ht="24.75" customHeight="1" x14ac:dyDescent="0.25">
      <c r="A164" s="39" t="s">
        <v>41</v>
      </c>
      <c r="B164" s="42">
        <v>100000</v>
      </c>
      <c r="C164" s="36">
        <v>0</v>
      </c>
      <c r="D164" s="36">
        <v>100000</v>
      </c>
      <c r="E164" s="36">
        <v>0</v>
      </c>
      <c r="F164" s="36">
        <v>0</v>
      </c>
      <c r="G164" s="37">
        <v>0</v>
      </c>
    </row>
    <row r="165" spans="1:7" ht="24.75" customHeight="1" x14ac:dyDescent="0.25">
      <c r="A165" s="39" t="s">
        <v>42</v>
      </c>
      <c r="B165" s="42">
        <v>50000</v>
      </c>
      <c r="C165" s="36">
        <v>0</v>
      </c>
      <c r="D165" s="36">
        <v>50000</v>
      </c>
      <c r="E165" s="36">
        <v>0</v>
      </c>
      <c r="F165" s="36">
        <v>0</v>
      </c>
      <c r="G165" s="37">
        <v>0</v>
      </c>
    </row>
    <row r="166" spans="1:7" ht="24.75" customHeight="1" x14ac:dyDescent="0.25">
      <c r="A166" s="39" t="s">
        <v>46</v>
      </c>
      <c r="B166" s="42">
        <v>30000</v>
      </c>
      <c r="C166" s="36">
        <v>0</v>
      </c>
      <c r="D166" s="36">
        <v>30000</v>
      </c>
      <c r="E166" s="36">
        <v>0</v>
      </c>
      <c r="F166" s="36">
        <v>0</v>
      </c>
      <c r="G166" s="37">
        <v>0</v>
      </c>
    </row>
    <row r="167" spans="1:7" ht="24.75" customHeight="1" x14ac:dyDescent="0.25">
      <c r="A167" s="39" t="s">
        <v>48</v>
      </c>
      <c r="B167" s="42">
        <v>90000</v>
      </c>
      <c r="C167" s="36">
        <v>0</v>
      </c>
      <c r="D167" s="36">
        <v>90000</v>
      </c>
      <c r="E167" s="36">
        <v>0</v>
      </c>
      <c r="F167" s="36">
        <v>0</v>
      </c>
      <c r="G167" s="37">
        <v>0</v>
      </c>
    </row>
    <row r="168" spans="1:7" ht="24.75" customHeight="1" x14ac:dyDescent="0.25">
      <c r="A168" s="39" t="s">
        <v>74</v>
      </c>
      <c r="B168" s="42">
        <v>40000</v>
      </c>
      <c r="C168" s="36">
        <v>0</v>
      </c>
      <c r="D168" s="36">
        <v>40000</v>
      </c>
      <c r="E168" s="36">
        <v>0</v>
      </c>
      <c r="F168" s="36">
        <v>0</v>
      </c>
      <c r="G168" s="37">
        <v>0</v>
      </c>
    </row>
    <row r="169" spans="1:7" ht="24.75" customHeight="1" x14ac:dyDescent="0.25">
      <c r="A169" s="39" t="s">
        <v>75</v>
      </c>
      <c r="B169" s="42">
        <v>20000</v>
      </c>
      <c r="C169" s="36">
        <v>20000</v>
      </c>
      <c r="D169" s="36">
        <v>0</v>
      </c>
      <c r="E169" s="36">
        <v>0</v>
      </c>
      <c r="F169" s="36">
        <v>20000</v>
      </c>
      <c r="G169" s="37">
        <v>0</v>
      </c>
    </row>
    <row r="170" spans="1:7" ht="24.75" customHeight="1" x14ac:dyDescent="0.25">
      <c r="A170" s="39" t="s">
        <v>49</v>
      </c>
      <c r="B170" s="42">
        <v>40000</v>
      </c>
      <c r="C170" s="36">
        <v>0</v>
      </c>
      <c r="D170" s="36">
        <v>40000</v>
      </c>
      <c r="E170" s="36">
        <v>0</v>
      </c>
      <c r="F170" s="36">
        <v>0</v>
      </c>
      <c r="G170" s="37">
        <v>0</v>
      </c>
    </row>
    <row r="171" spans="1:7" ht="24.75" customHeight="1" x14ac:dyDescent="0.25">
      <c r="A171" s="39" t="s">
        <v>51</v>
      </c>
      <c r="B171" s="42">
        <v>30000</v>
      </c>
      <c r="C171" s="36">
        <v>0</v>
      </c>
      <c r="D171" s="36">
        <v>30000</v>
      </c>
      <c r="E171" s="36">
        <v>0</v>
      </c>
      <c r="F171" s="36">
        <v>0</v>
      </c>
      <c r="G171" s="37">
        <v>0</v>
      </c>
    </row>
    <row r="172" spans="1:7" ht="24.75" customHeight="1" x14ac:dyDescent="0.25">
      <c r="A172" s="39" t="s">
        <v>55</v>
      </c>
      <c r="B172" s="42">
        <v>94314</v>
      </c>
      <c r="C172" s="36">
        <v>51532.86</v>
      </c>
      <c r="D172" s="36">
        <v>42781.14</v>
      </c>
      <c r="E172" s="36">
        <v>0</v>
      </c>
      <c r="F172" s="36">
        <v>0</v>
      </c>
      <c r="G172" s="37">
        <v>0</v>
      </c>
    </row>
    <row r="173" spans="1:7" ht="24.75" customHeight="1" x14ac:dyDescent="0.25">
      <c r="A173" s="39" t="s">
        <v>56</v>
      </c>
      <c r="B173" s="42">
        <v>0</v>
      </c>
      <c r="C173" s="36">
        <v>0</v>
      </c>
      <c r="D173" s="36">
        <v>0</v>
      </c>
      <c r="E173" s="36">
        <v>0</v>
      </c>
      <c r="F173" s="36">
        <v>0</v>
      </c>
      <c r="G173" s="37">
        <v>0</v>
      </c>
    </row>
    <row r="174" spans="1:7" ht="24.75" customHeight="1" x14ac:dyDescent="0.25">
      <c r="A174" s="39" t="s">
        <v>27</v>
      </c>
      <c r="B174" s="42">
        <v>0</v>
      </c>
      <c r="C174" s="36">
        <v>0</v>
      </c>
      <c r="D174" s="36">
        <v>0</v>
      </c>
      <c r="E174" s="36">
        <v>0</v>
      </c>
      <c r="F174" s="36">
        <v>0</v>
      </c>
      <c r="G174" s="37">
        <v>0</v>
      </c>
    </row>
    <row r="175" spans="1:7" ht="24.75" customHeight="1" x14ac:dyDescent="0.25">
      <c r="A175" s="39" t="s">
        <v>57</v>
      </c>
      <c r="B175" s="42">
        <v>80000</v>
      </c>
      <c r="C175" s="36">
        <v>80000</v>
      </c>
      <c r="D175" s="36">
        <v>0</v>
      </c>
      <c r="E175" s="36">
        <v>16920</v>
      </c>
      <c r="F175" s="36">
        <v>16744.05</v>
      </c>
      <c r="G175" s="37">
        <v>21.15</v>
      </c>
    </row>
    <row r="176" spans="1:7" ht="24.75" customHeight="1" x14ac:dyDescent="0.25">
      <c r="A176" s="39" t="s">
        <v>36</v>
      </c>
      <c r="B176" s="42">
        <v>80000</v>
      </c>
      <c r="C176" s="36">
        <v>80000</v>
      </c>
      <c r="D176" s="36">
        <v>0</v>
      </c>
      <c r="E176" s="36">
        <v>16920</v>
      </c>
      <c r="F176" s="36">
        <v>16744.05</v>
      </c>
      <c r="G176" s="37">
        <v>21.15</v>
      </c>
    </row>
    <row r="177" spans="1:7" ht="24.75" customHeight="1" x14ac:dyDescent="0.25">
      <c r="A177" s="39" t="s">
        <v>60</v>
      </c>
      <c r="B177" s="42">
        <v>20000</v>
      </c>
      <c r="C177" s="36">
        <v>20000</v>
      </c>
      <c r="D177" s="36">
        <v>0</v>
      </c>
      <c r="E177" s="36">
        <v>9794.83</v>
      </c>
      <c r="F177" s="36">
        <v>0</v>
      </c>
      <c r="G177" s="37">
        <v>48.974150000000002</v>
      </c>
    </row>
    <row r="178" spans="1:7" ht="24.75" customHeight="1" x14ac:dyDescent="0.25">
      <c r="A178" s="39" t="s">
        <v>27</v>
      </c>
      <c r="B178" s="42">
        <v>20000</v>
      </c>
      <c r="C178" s="36">
        <v>20000</v>
      </c>
      <c r="D178" s="36">
        <v>0</v>
      </c>
      <c r="E178" s="36">
        <v>9794.83</v>
      </c>
      <c r="F178" s="36">
        <v>0</v>
      </c>
      <c r="G178" s="37">
        <v>48.974150000000002</v>
      </c>
    </row>
    <row r="179" spans="1:7" ht="24.75" customHeight="1" x14ac:dyDescent="0.25">
      <c r="A179" s="39" t="s">
        <v>61</v>
      </c>
      <c r="B179" s="42">
        <v>100000</v>
      </c>
      <c r="C179" s="36">
        <v>100000</v>
      </c>
      <c r="D179" s="36">
        <v>0</v>
      </c>
      <c r="E179" s="36">
        <v>45850</v>
      </c>
      <c r="F179" s="36">
        <v>0</v>
      </c>
      <c r="G179" s="37">
        <v>45.85</v>
      </c>
    </row>
    <row r="180" spans="1:7" ht="24.75" customHeight="1" x14ac:dyDescent="0.25">
      <c r="A180" s="39" t="s">
        <v>36</v>
      </c>
      <c r="B180" s="42">
        <v>100000</v>
      </c>
      <c r="C180" s="36">
        <v>100000</v>
      </c>
      <c r="D180" s="36">
        <v>0</v>
      </c>
      <c r="E180" s="36">
        <v>45850</v>
      </c>
      <c r="F180" s="36">
        <v>0</v>
      </c>
      <c r="G180" s="37">
        <v>45.85</v>
      </c>
    </row>
    <row r="181" spans="1:7" ht="24.75" customHeight="1" x14ac:dyDescent="0.25">
      <c r="A181" s="39" t="s">
        <v>62</v>
      </c>
      <c r="B181" s="42">
        <v>14000</v>
      </c>
      <c r="C181" s="36">
        <v>0</v>
      </c>
      <c r="D181" s="36">
        <v>14000</v>
      </c>
      <c r="E181" s="36">
        <v>0</v>
      </c>
      <c r="F181" s="36">
        <v>0</v>
      </c>
      <c r="G181" s="37">
        <v>0</v>
      </c>
    </row>
    <row r="182" spans="1:7" ht="24.75" customHeight="1" x14ac:dyDescent="0.25">
      <c r="A182" s="39" t="s">
        <v>26</v>
      </c>
      <c r="B182" s="42">
        <v>14000</v>
      </c>
      <c r="C182" s="36">
        <v>0</v>
      </c>
      <c r="D182" s="36">
        <v>14000</v>
      </c>
      <c r="E182" s="36">
        <v>0</v>
      </c>
      <c r="F182" s="36">
        <v>0</v>
      </c>
      <c r="G182" s="37">
        <v>0</v>
      </c>
    </row>
    <row r="183" spans="1:7" ht="24.75" customHeight="1" x14ac:dyDescent="0.25">
      <c r="A183" s="39" t="s">
        <v>27</v>
      </c>
      <c r="B183" s="42">
        <v>0</v>
      </c>
      <c r="C183" s="36">
        <v>0</v>
      </c>
      <c r="D183" s="36">
        <v>0</v>
      </c>
      <c r="E183" s="36">
        <v>0</v>
      </c>
      <c r="F183" s="36">
        <v>0</v>
      </c>
      <c r="G183" s="37">
        <v>0</v>
      </c>
    </row>
    <row r="184" spans="1:7" ht="24.75" customHeight="1" x14ac:dyDescent="0.25">
      <c r="A184" s="39" t="s">
        <v>63</v>
      </c>
      <c r="B184" s="42">
        <v>3000</v>
      </c>
      <c r="C184" s="36">
        <v>3000</v>
      </c>
      <c r="D184" s="36">
        <v>0</v>
      </c>
      <c r="E184" s="36">
        <v>0</v>
      </c>
      <c r="F184" s="36">
        <v>0</v>
      </c>
      <c r="G184" s="37">
        <v>0</v>
      </c>
    </row>
    <row r="185" spans="1:7" ht="24.75" customHeight="1" x14ac:dyDescent="0.25">
      <c r="A185" s="39" t="s">
        <v>36</v>
      </c>
      <c r="B185" s="42">
        <v>3000</v>
      </c>
      <c r="C185" s="36">
        <v>3000</v>
      </c>
      <c r="D185" s="36">
        <v>0</v>
      </c>
      <c r="E185" s="36">
        <v>0</v>
      </c>
      <c r="F185" s="36">
        <v>0</v>
      </c>
      <c r="G185" s="37">
        <v>0</v>
      </c>
    </row>
    <row r="186" spans="1:7" ht="24.75" customHeight="1" x14ac:dyDescent="0.25">
      <c r="A186" s="39" t="s">
        <v>64</v>
      </c>
      <c r="B186" s="42">
        <v>0</v>
      </c>
      <c r="C186" s="36">
        <v>0</v>
      </c>
      <c r="D186" s="36">
        <v>0</v>
      </c>
      <c r="E186" s="36">
        <v>0</v>
      </c>
      <c r="F186" s="36">
        <v>0</v>
      </c>
      <c r="G186" s="37">
        <v>0</v>
      </c>
    </row>
    <row r="187" spans="1:7" ht="24.75" customHeight="1" x14ac:dyDescent="0.25">
      <c r="A187" s="39" t="s">
        <v>27</v>
      </c>
      <c r="B187" s="42">
        <v>0</v>
      </c>
      <c r="C187" s="36">
        <v>0</v>
      </c>
      <c r="D187" s="36">
        <v>0</v>
      </c>
      <c r="E187" s="36">
        <v>0</v>
      </c>
      <c r="F187" s="36">
        <v>0</v>
      </c>
      <c r="G187" s="37">
        <v>0</v>
      </c>
    </row>
    <row r="188" spans="1:7" ht="24.75" customHeight="1" x14ac:dyDescent="0.25">
      <c r="A188" s="39" t="s">
        <v>36</v>
      </c>
      <c r="B188" s="42">
        <v>0</v>
      </c>
      <c r="C188" s="36">
        <v>0</v>
      </c>
      <c r="D188" s="36">
        <v>0</v>
      </c>
      <c r="E188" s="36">
        <v>0</v>
      </c>
      <c r="F188" s="36">
        <v>0</v>
      </c>
      <c r="G188" s="37">
        <v>0</v>
      </c>
    </row>
    <row r="189" spans="1:7" ht="24.75" customHeight="1" x14ac:dyDescent="0.25">
      <c r="A189" s="39" t="s">
        <v>65</v>
      </c>
      <c r="B189" s="42">
        <v>0</v>
      </c>
      <c r="C189" s="36">
        <v>0</v>
      </c>
      <c r="D189" s="36">
        <v>0</v>
      </c>
      <c r="E189" s="36">
        <v>0</v>
      </c>
      <c r="F189" s="36">
        <v>0</v>
      </c>
      <c r="G189" s="37">
        <v>0</v>
      </c>
    </row>
    <row r="190" spans="1:7" ht="24.75" customHeight="1" x14ac:dyDescent="0.25">
      <c r="A190" s="39" t="s">
        <v>27</v>
      </c>
      <c r="B190" s="42">
        <v>0</v>
      </c>
      <c r="C190" s="36">
        <v>0</v>
      </c>
      <c r="D190" s="36">
        <v>0</v>
      </c>
      <c r="E190" s="36">
        <v>0</v>
      </c>
      <c r="F190" s="36">
        <v>0</v>
      </c>
      <c r="G190" s="37">
        <v>0</v>
      </c>
    </row>
    <row r="191" spans="1:7" ht="24.75" customHeight="1" x14ac:dyDescent="0.25">
      <c r="A191" s="39" t="s">
        <v>66</v>
      </c>
      <c r="B191" s="42">
        <v>7500</v>
      </c>
      <c r="C191" s="36">
        <v>7500</v>
      </c>
      <c r="D191" s="36">
        <v>0</v>
      </c>
      <c r="E191" s="36">
        <v>0</v>
      </c>
      <c r="F191" s="36">
        <v>0</v>
      </c>
      <c r="G191" s="37">
        <v>0</v>
      </c>
    </row>
    <row r="192" spans="1:7" ht="24.75" customHeight="1" x14ac:dyDescent="0.25">
      <c r="A192" s="39" t="s">
        <v>27</v>
      </c>
      <c r="B192" s="42">
        <v>7500</v>
      </c>
      <c r="C192" s="36">
        <v>7500</v>
      </c>
      <c r="D192" s="36">
        <v>0</v>
      </c>
      <c r="E192" s="36">
        <v>0</v>
      </c>
      <c r="F192" s="36">
        <v>0</v>
      </c>
      <c r="G192" s="37">
        <v>0</v>
      </c>
    </row>
    <row r="193" spans="1:7" ht="24.75" customHeight="1" x14ac:dyDescent="0.25">
      <c r="A193" s="39" t="s">
        <v>67</v>
      </c>
      <c r="B193" s="42">
        <v>4000</v>
      </c>
      <c r="C193" s="36">
        <v>4000</v>
      </c>
      <c r="D193" s="36">
        <v>0</v>
      </c>
      <c r="E193" s="36">
        <v>0</v>
      </c>
      <c r="F193" s="36">
        <v>0</v>
      </c>
      <c r="G193" s="37">
        <v>0</v>
      </c>
    </row>
    <row r="194" spans="1:7" ht="24.75" customHeight="1" x14ac:dyDescent="0.25">
      <c r="A194" s="39" t="s">
        <v>36</v>
      </c>
      <c r="B194" s="42">
        <v>4000</v>
      </c>
      <c r="C194" s="36">
        <v>4000</v>
      </c>
      <c r="D194" s="36">
        <v>0</v>
      </c>
      <c r="E194" s="36">
        <v>0</v>
      </c>
      <c r="F194" s="36">
        <v>0</v>
      </c>
      <c r="G194" s="37">
        <v>0</v>
      </c>
    </row>
    <row r="195" spans="1:7" ht="24.75" customHeight="1" x14ac:dyDescent="0.25">
      <c r="A195" s="39" t="s">
        <v>68</v>
      </c>
      <c r="B195" s="42">
        <v>50000</v>
      </c>
      <c r="C195" s="36">
        <v>0</v>
      </c>
      <c r="D195" s="36">
        <v>50000</v>
      </c>
      <c r="E195" s="36">
        <v>0</v>
      </c>
      <c r="F195" s="36">
        <v>0</v>
      </c>
      <c r="G195" s="37">
        <v>0</v>
      </c>
    </row>
    <row r="196" spans="1:7" ht="24.75" customHeight="1" x14ac:dyDescent="0.25">
      <c r="A196" s="39" t="s">
        <v>26</v>
      </c>
      <c r="B196" s="42">
        <v>50000</v>
      </c>
      <c r="C196" s="36">
        <v>0</v>
      </c>
      <c r="D196" s="36">
        <v>50000</v>
      </c>
      <c r="E196" s="36">
        <v>0</v>
      </c>
      <c r="F196" s="36">
        <v>0</v>
      </c>
      <c r="G196" s="37">
        <v>0</v>
      </c>
    </row>
    <row r="197" spans="1:7" ht="24.75" customHeight="1" x14ac:dyDescent="0.25">
      <c r="A197" s="39" t="s">
        <v>18</v>
      </c>
      <c r="B197" s="42">
        <v>384449.7</v>
      </c>
      <c r="C197" s="36">
        <v>384449.7</v>
      </c>
      <c r="D197" s="36">
        <v>0</v>
      </c>
      <c r="E197" s="36">
        <v>0</v>
      </c>
      <c r="F197" s="36">
        <v>384449.7</v>
      </c>
      <c r="G197" s="37">
        <v>0</v>
      </c>
    </row>
    <row r="198" spans="1:7" ht="24.75" customHeight="1" x14ac:dyDescent="0.25">
      <c r="A198" s="39" t="s">
        <v>62</v>
      </c>
      <c r="B198" s="42">
        <v>384449.7</v>
      </c>
      <c r="C198" s="36">
        <v>384449.7</v>
      </c>
      <c r="D198" s="36">
        <v>0</v>
      </c>
      <c r="E198" s="36">
        <v>0</v>
      </c>
      <c r="F198" s="36">
        <v>384449.7</v>
      </c>
      <c r="G198" s="37">
        <v>0</v>
      </c>
    </row>
    <row r="199" spans="1:7" ht="24.75" customHeight="1" x14ac:dyDescent="0.25">
      <c r="A199" s="39" t="s">
        <v>76</v>
      </c>
      <c r="B199" s="42">
        <v>384449.7</v>
      </c>
      <c r="C199" s="36">
        <v>384449.7</v>
      </c>
      <c r="D199" s="36">
        <v>0</v>
      </c>
      <c r="E199" s="36">
        <v>0</v>
      </c>
      <c r="F199" s="36">
        <v>384449.7</v>
      </c>
      <c r="G199" s="37">
        <v>0</v>
      </c>
    </row>
    <row r="200" spans="1:7" ht="24.75" customHeight="1" x14ac:dyDescent="0.25">
      <c r="A200" s="39" t="s">
        <v>19</v>
      </c>
      <c r="B200" s="42">
        <v>700</v>
      </c>
      <c r="C200" s="36">
        <v>700</v>
      </c>
      <c r="D200" s="36">
        <v>0</v>
      </c>
      <c r="E200" s="36">
        <v>0</v>
      </c>
      <c r="F200" s="36">
        <v>0</v>
      </c>
      <c r="G200" s="37">
        <v>0</v>
      </c>
    </row>
    <row r="201" spans="1:7" ht="24.75" customHeight="1" x14ac:dyDescent="0.25">
      <c r="A201" s="39" t="s">
        <v>37</v>
      </c>
      <c r="B201" s="42">
        <v>700</v>
      </c>
      <c r="C201" s="36">
        <v>700</v>
      </c>
      <c r="D201" s="36">
        <v>0</v>
      </c>
      <c r="E201" s="36">
        <v>0</v>
      </c>
      <c r="F201" s="36">
        <v>0</v>
      </c>
      <c r="G201" s="37">
        <v>0</v>
      </c>
    </row>
    <row r="202" spans="1:7" ht="24.75" customHeight="1" x14ac:dyDescent="0.25">
      <c r="A202" s="39" t="s">
        <v>77</v>
      </c>
      <c r="B202" s="42">
        <v>700</v>
      </c>
      <c r="C202" s="36">
        <v>700</v>
      </c>
      <c r="D202" s="36">
        <v>0</v>
      </c>
      <c r="E202" s="36">
        <v>0</v>
      </c>
      <c r="F202" s="36">
        <v>0</v>
      </c>
      <c r="G202" s="37">
        <v>0</v>
      </c>
    </row>
    <row r="203" spans="1:7" ht="24.75" customHeight="1" x14ac:dyDescent="0.25">
      <c r="A203" s="39" t="s">
        <v>20</v>
      </c>
      <c r="B203" s="42">
        <v>19881.5</v>
      </c>
      <c r="C203" s="36">
        <v>19881.5</v>
      </c>
      <c r="D203" s="36">
        <v>0</v>
      </c>
      <c r="E203" s="36">
        <v>0</v>
      </c>
      <c r="F203" s="36">
        <v>19881.5</v>
      </c>
      <c r="G203" s="37">
        <v>0</v>
      </c>
    </row>
    <row r="204" spans="1:7" ht="24.75" customHeight="1" x14ac:dyDescent="0.25">
      <c r="A204" s="39" t="s">
        <v>67</v>
      </c>
      <c r="B204" s="42">
        <v>19881.5</v>
      </c>
      <c r="C204" s="36">
        <v>19881.5</v>
      </c>
      <c r="D204" s="36">
        <v>0</v>
      </c>
      <c r="E204" s="36">
        <v>0</v>
      </c>
      <c r="F204" s="36">
        <v>19881.5</v>
      </c>
      <c r="G204" s="37">
        <v>0</v>
      </c>
    </row>
    <row r="205" spans="1:7" ht="24.75" customHeight="1" x14ac:dyDescent="0.25">
      <c r="A205" s="39" t="s">
        <v>27</v>
      </c>
      <c r="B205" s="42">
        <v>19881.5</v>
      </c>
      <c r="C205" s="36">
        <v>19881.5</v>
      </c>
      <c r="D205" s="36">
        <v>0</v>
      </c>
      <c r="E205" s="36">
        <v>0</v>
      </c>
      <c r="F205" s="36">
        <v>19881.5</v>
      </c>
      <c r="G205" s="37">
        <v>0</v>
      </c>
    </row>
    <row r="206" spans="1:7" ht="24.75" customHeight="1" x14ac:dyDescent="0.25">
      <c r="A206" s="39" t="s">
        <v>78</v>
      </c>
      <c r="B206" s="42">
        <v>19881.5</v>
      </c>
      <c r="C206" s="36">
        <v>19881.5</v>
      </c>
      <c r="D206" s="36">
        <v>0</v>
      </c>
      <c r="E206" s="36">
        <v>0</v>
      </c>
      <c r="F206" s="36">
        <v>19881.5</v>
      </c>
      <c r="G206" s="37">
        <v>0</v>
      </c>
    </row>
    <row r="207" spans="1:7" ht="24.75" customHeight="1" x14ac:dyDescent="0.25">
      <c r="A207" s="39" t="s">
        <v>21</v>
      </c>
      <c r="B207" s="42">
        <v>8.1199999999999992</v>
      </c>
      <c r="C207" s="36">
        <v>8.1199999999999992</v>
      </c>
      <c r="D207" s="36">
        <v>0</v>
      </c>
      <c r="E207" s="36">
        <v>0</v>
      </c>
      <c r="F207" s="36">
        <v>0</v>
      </c>
      <c r="G207" s="37">
        <v>0</v>
      </c>
    </row>
    <row r="208" spans="1:7" ht="24.75" customHeight="1" x14ac:dyDescent="0.25">
      <c r="A208" s="39" t="s">
        <v>37</v>
      </c>
      <c r="B208" s="42">
        <v>8.1199999999999992</v>
      </c>
      <c r="C208" s="36">
        <v>8.1199999999999992</v>
      </c>
      <c r="D208" s="36">
        <v>0</v>
      </c>
      <c r="E208" s="36">
        <v>0</v>
      </c>
      <c r="F208" s="36">
        <v>0</v>
      </c>
      <c r="G208" s="37">
        <v>0</v>
      </c>
    </row>
    <row r="209" spans="1:7" ht="24.75" customHeight="1" x14ac:dyDescent="0.25">
      <c r="A209" s="39" t="s">
        <v>79</v>
      </c>
      <c r="B209" s="42">
        <v>8.1199999999999992</v>
      </c>
      <c r="C209" s="36">
        <v>8.1199999999999992</v>
      </c>
      <c r="D209" s="36">
        <v>0</v>
      </c>
      <c r="E209" s="36">
        <v>0</v>
      </c>
      <c r="F209" s="36">
        <v>0</v>
      </c>
      <c r="G209" s="37">
        <v>0</v>
      </c>
    </row>
    <row r="210" spans="1:7" ht="24.75" customHeight="1" x14ac:dyDescent="0.25">
      <c r="A210" s="39" t="s">
        <v>22</v>
      </c>
      <c r="B210" s="42">
        <v>157.74</v>
      </c>
      <c r="C210" s="36">
        <v>157.74</v>
      </c>
      <c r="D210" s="36">
        <v>0</v>
      </c>
      <c r="E210" s="36">
        <v>0</v>
      </c>
      <c r="F210" s="36">
        <v>0</v>
      </c>
      <c r="G210" s="37">
        <v>0</v>
      </c>
    </row>
    <row r="211" spans="1:7" ht="24.75" customHeight="1" x14ac:dyDescent="0.25">
      <c r="A211" s="39" t="s">
        <v>62</v>
      </c>
      <c r="B211" s="42">
        <v>157.74</v>
      </c>
      <c r="C211" s="36">
        <v>157.74</v>
      </c>
      <c r="D211" s="36">
        <v>0</v>
      </c>
      <c r="E211" s="36">
        <v>0</v>
      </c>
      <c r="F211" s="36">
        <v>0</v>
      </c>
      <c r="G211" s="37">
        <v>0</v>
      </c>
    </row>
    <row r="212" spans="1:7" ht="24.75" customHeight="1" x14ac:dyDescent="0.25">
      <c r="A212" s="39" t="s">
        <v>27</v>
      </c>
      <c r="B212" s="42">
        <v>157.74</v>
      </c>
      <c r="C212" s="36">
        <v>157.74</v>
      </c>
      <c r="D212" s="36">
        <v>0</v>
      </c>
      <c r="E212" s="36">
        <v>0</v>
      </c>
      <c r="F212" s="36">
        <v>0</v>
      </c>
      <c r="G212" s="37">
        <v>0</v>
      </c>
    </row>
    <row r="213" spans="1:7" ht="24.75" customHeight="1" x14ac:dyDescent="0.25">
      <c r="A213" s="39" t="s">
        <v>80</v>
      </c>
      <c r="B213" s="42">
        <v>157.74</v>
      </c>
      <c r="C213" s="36">
        <v>157.74</v>
      </c>
      <c r="D213" s="36">
        <v>0</v>
      </c>
      <c r="E213" s="36">
        <v>0</v>
      </c>
      <c r="F213" s="36">
        <v>0</v>
      </c>
      <c r="G213" s="37">
        <v>0</v>
      </c>
    </row>
    <row r="214" spans="1:7" ht="43.5" customHeight="1" x14ac:dyDescent="0.25">
      <c r="A214" s="40" t="s">
        <v>23</v>
      </c>
      <c r="B214" s="43">
        <v>16687028.060000001</v>
      </c>
      <c r="C214" s="34">
        <v>13258543.23</v>
      </c>
      <c r="D214" s="34">
        <v>3428484.83</v>
      </c>
      <c r="E214" s="34">
        <v>9176653.8699999992</v>
      </c>
      <c r="F214" s="34">
        <v>2017345.07</v>
      </c>
      <c r="G214" s="35">
        <v>54.992739492043491</v>
      </c>
    </row>
    <row r="218" spans="1:7" ht="30.75" customHeight="1" thickBot="1" x14ac:dyDescent="0.3">
      <c r="A218" s="48" t="s">
        <v>155</v>
      </c>
      <c r="B218" s="48"/>
    </row>
    <row r="219" spans="1:7" ht="15.75" thickTop="1" x14ac:dyDescent="0.25">
      <c r="A219" s="1"/>
      <c r="B219" s="1"/>
    </row>
    <row r="220" spans="1:7" ht="29.25" customHeight="1" x14ac:dyDescent="0.25">
      <c r="A220" s="24" t="s">
        <v>85</v>
      </c>
      <c r="B220" s="24" t="s">
        <v>81</v>
      </c>
    </row>
    <row r="221" spans="1:7" ht="29.25" customHeight="1" x14ac:dyDescent="0.25">
      <c r="A221" s="18" t="s">
        <v>86</v>
      </c>
      <c r="B221" s="19">
        <f>2485178.24-14661.74</f>
        <v>2470516.5</v>
      </c>
    </row>
    <row r="222" spans="1:7" ht="29.25" customHeight="1" x14ac:dyDescent="0.25">
      <c r="A222" s="18" t="s">
        <v>87</v>
      </c>
      <c r="B222" s="19">
        <v>225969.58</v>
      </c>
    </row>
    <row r="223" spans="1:7" ht="29.25" customHeight="1" x14ac:dyDescent="0.25">
      <c r="A223" s="18" t="s">
        <v>88</v>
      </c>
      <c r="B223" s="19">
        <v>179174.7</v>
      </c>
    </row>
    <row r="224" spans="1:7" ht="29.25" customHeight="1" x14ac:dyDescent="0.25">
      <c r="A224" s="18" t="s">
        <v>89</v>
      </c>
      <c r="B224" s="19">
        <v>6463.89</v>
      </c>
    </row>
    <row r="225" spans="1:2" ht="29.25" customHeight="1" x14ac:dyDescent="0.25">
      <c r="A225" s="18" t="s">
        <v>90</v>
      </c>
      <c r="B225" s="19">
        <v>4272.26</v>
      </c>
    </row>
    <row r="226" spans="1:2" ht="29.25" customHeight="1" x14ac:dyDescent="0.25">
      <c r="A226" s="18" t="s">
        <v>91</v>
      </c>
      <c r="B226" s="19">
        <v>200367.67</v>
      </c>
    </row>
    <row r="227" spans="1:2" ht="29.25" customHeight="1" x14ac:dyDescent="0.25">
      <c r="A227" s="18" t="s">
        <v>92</v>
      </c>
      <c r="B227" s="19">
        <v>179174.7</v>
      </c>
    </row>
    <row r="228" spans="1:2" ht="29.25" customHeight="1" x14ac:dyDescent="0.25">
      <c r="A228" s="18" t="s">
        <v>93</v>
      </c>
      <c r="B228" s="19">
        <v>9183.77</v>
      </c>
    </row>
    <row r="229" spans="1:2" ht="29.25" customHeight="1" x14ac:dyDescent="0.25">
      <c r="A229" s="18" t="s">
        <v>94</v>
      </c>
      <c r="B229" s="19">
        <v>386547.63</v>
      </c>
    </row>
    <row r="230" spans="1:2" ht="29.25" customHeight="1" x14ac:dyDescent="0.25">
      <c r="A230" s="18" t="s">
        <v>95</v>
      </c>
      <c r="B230" s="19">
        <v>3392</v>
      </c>
    </row>
    <row r="231" spans="1:2" ht="29.25" customHeight="1" x14ac:dyDescent="0.25">
      <c r="A231" s="18" t="s">
        <v>96</v>
      </c>
      <c r="B231" s="19">
        <v>4840.66</v>
      </c>
    </row>
    <row r="232" spans="1:2" ht="29.25" customHeight="1" x14ac:dyDescent="0.25">
      <c r="A232" s="18" t="s">
        <v>97</v>
      </c>
      <c r="B232" s="19">
        <v>2313.1</v>
      </c>
    </row>
    <row r="233" spans="1:2" ht="29.25" customHeight="1" x14ac:dyDescent="0.25">
      <c r="A233" s="18" t="s">
        <v>98</v>
      </c>
      <c r="B233" s="19">
        <v>79680.710000000006</v>
      </c>
    </row>
    <row r="234" spans="1:2" ht="29.25" customHeight="1" x14ac:dyDescent="0.25">
      <c r="A234" s="18" t="s">
        <v>99</v>
      </c>
      <c r="B234" s="19">
        <v>980.4</v>
      </c>
    </row>
    <row r="235" spans="1:2" ht="29.25" customHeight="1" x14ac:dyDescent="0.25">
      <c r="A235" s="18" t="s">
        <v>100</v>
      </c>
      <c r="B235" s="19">
        <v>91.2</v>
      </c>
    </row>
    <row r="236" spans="1:2" ht="29.25" customHeight="1" x14ac:dyDescent="0.25">
      <c r="A236" s="18" t="s">
        <v>101</v>
      </c>
      <c r="B236" s="19">
        <v>5417</v>
      </c>
    </row>
    <row r="237" spans="1:2" ht="29.25" customHeight="1" x14ac:dyDescent="0.25">
      <c r="A237" s="18" t="s">
        <v>102</v>
      </c>
      <c r="B237" s="19">
        <v>1337.6</v>
      </c>
    </row>
    <row r="238" spans="1:2" ht="29.25" customHeight="1" x14ac:dyDescent="0.25">
      <c r="A238" s="18" t="s">
        <v>103</v>
      </c>
      <c r="B238" s="19">
        <v>202.92</v>
      </c>
    </row>
    <row r="239" spans="1:2" ht="29.25" customHeight="1" x14ac:dyDescent="0.25">
      <c r="A239" s="18" t="s">
        <v>104</v>
      </c>
      <c r="B239" s="19">
        <v>159703.04000000001</v>
      </c>
    </row>
    <row r="240" spans="1:2" ht="29.25" customHeight="1" x14ac:dyDescent="0.25">
      <c r="A240" s="18" t="s">
        <v>105</v>
      </c>
      <c r="B240" s="19">
        <v>6831.41</v>
      </c>
    </row>
    <row r="241" spans="1:2" ht="29.25" customHeight="1" x14ac:dyDescent="0.25">
      <c r="A241" s="18" t="s">
        <v>106</v>
      </c>
      <c r="B241" s="19">
        <v>598.26</v>
      </c>
    </row>
    <row r="242" spans="1:2" ht="29.25" customHeight="1" x14ac:dyDescent="0.25">
      <c r="A242" s="18" t="s">
        <v>107</v>
      </c>
      <c r="B242" s="19">
        <v>432.33</v>
      </c>
    </row>
    <row r="243" spans="1:2" ht="29.25" customHeight="1" x14ac:dyDescent="0.25">
      <c r="A243" s="18" t="s">
        <v>108</v>
      </c>
      <c r="B243" s="19">
        <v>4670.16</v>
      </c>
    </row>
    <row r="244" spans="1:2" ht="29.25" customHeight="1" x14ac:dyDescent="0.25">
      <c r="A244" s="18" t="s">
        <v>109</v>
      </c>
      <c r="B244" s="19">
        <v>1400</v>
      </c>
    </row>
    <row r="245" spans="1:2" ht="29.25" customHeight="1" x14ac:dyDescent="0.25">
      <c r="A245" s="18" t="s">
        <v>110</v>
      </c>
      <c r="B245" s="19">
        <v>117538.02</v>
      </c>
    </row>
    <row r="246" spans="1:2" ht="29.25" customHeight="1" x14ac:dyDescent="0.25">
      <c r="A246" s="18" t="s">
        <v>111</v>
      </c>
      <c r="B246" s="19">
        <v>3735.94</v>
      </c>
    </row>
    <row r="247" spans="1:2" ht="29.25" customHeight="1" x14ac:dyDescent="0.25">
      <c r="A247" s="18" t="s">
        <v>112</v>
      </c>
      <c r="B247" s="19">
        <v>229030.24</v>
      </c>
    </row>
    <row r="248" spans="1:2" ht="29.25" customHeight="1" x14ac:dyDescent="0.25">
      <c r="A248" s="18" t="s">
        <v>113</v>
      </c>
      <c r="B248" s="19">
        <v>15000</v>
      </c>
    </row>
    <row r="249" spans="1:2" ht="29.25" customHeight="1" x14ac:dyDescent="0.25">
      <c r="A249" s="18" t="s">
        <v>114</v>
      </c>
      <c r="B249" s="19">
        <v>614.70000000000005</v>
      </c>
    </row>
    <row r="250" spans="1:2" ht="29.25" customHeight="1" x14ac:dyDescent="0.25">
      <c r="A250" s="18" t="s">
        <v>115</v>
      </c>
      <c r="B250" s="19">
        <v>17593.63</v>
      </c>
    </row>
    <row r="251" spans="1:2" ht="29.25" customHeight="1" x14ac:dyDescent="0.25">
      <c r="A251" s="18" t="s">
        <v>116</v>
      </c>
      <c r="B251" s="19">
        <v>17928.55</v>
      </c>
    </row>
    <row r="252" spans="1:2" ht="29.25" customHeight="1" x14ac:dyDescent="0.25">
      <c r="A252" s="18" t="s">
        <v>117</v>
      </c>
      <c r="B252" s="19">
        <v>10679</v>
      </c>
    </row>
    <row r="253" spans="1:2" ht="29.25" customHeight="1" x14ac:dyDescent="0.25">
      <c r="A253" s="18" t="s">
        <v>118</v>
      </c>
      <c r="B253" s="19">
        <v>5668.5</v>
      </c>
    </row>
    <row r="254" spans="1:2" ht="29.25" customHeight="1" x14ac:dyDescent="0.25">
      <c r="A254" s="18" t="s">
        <v>119</v>
      </c>
      <c r="B254" s="19">
        <v>1802.8</v>
      </c>
    </row>
    <row r="255" spans="1:2" ht="29.25" customHeight="1" x14ac:dyDescent="0.25">
      <c r="A255" s="18" t="s">
        <v>120</v>
      </c>
      <c r="B255" s="19">
        <v>20190.38</v>
      </c>
    </row>
    <row r="256" spans="1:2" ht="29.25" customHeight="1" x14ac:dyDescent="0.25">
      <c r="A256" s="18" t="s">
        <v>121</v>
      </c>
      <c r="B256" s="19">
        <v>1500</v>
      </c>
    </row>
    <row r="257" spans="1:2" ht="29.25" customHeight="1" x14ac:dyDescent="0.25">
      <c r="A257" s="18" t="s">
        <v>122</v>
      </c>
      <c r="B257" s="19">
        <f>1412-562</f>
        <v>850</v>
      </c>
    </row>
    <row r="258" spans="1:2" ht="29.25" customHeight="1" x14ac:dyDescent="0.25">
      <c r="A258" s="18" t="s">
        <v>123</v>
      </c>
      <c r="B258" s="19">
        <v>925</v>
      </c>
    </row>
    <row r="259" spans="1:2" ht="29.25" customHeight="1" x14ac:dyDescent="0.25">
      <c r="A259" s="18" t="s">
        <v>124</v>
      </c>
      <c r="B259" s="19">
        <v>2801.46</v>
      </c>
    </row>
    <row r="260" spans="1:2" ht="29.25" customHeight="1" x14ac:dyDescent="0.25">
      <c r="A260" s="18" t="s">
        <v>125</v>
      </c>
      <c r="B260" s="19">
        <v>170</v>
      </c>
    </row>
    <row r="261" spans="1:2" ht="29.25" customHeight="1" x14ac:dyDescent="0.25">
      <c r="A261" s="18" t="s">
        <v>126</v>
      </c>
      <c r="B261" s="19">
        <v>270</v>
      </c>
    </row>
    <row r="262" spans="1:2" ht="29.25" customHeight="1" x14ac:dyDescent="0.25">
      <c r="A262" s="18" t="s">
        <v>127</v>
      </c>
      <c r="B262" s="19">
        <v>20164</v>
      </c>
    </row>
    <row r="263" spans="1:2" ht="29.25" customHeight="1" x14ac:dyDescent="0.25">
      <c r="A263" s="18" t="s">
        <v>128</v>
      </c>
      <c r="B263" s="19">
        <v>69409.36</v>
      </c>
    </row>
    <row r="264" spans="1:2" ht="29.25" customHeight="1" x14ac:dyDescent="0.25">
      <c r="A264" s="18" t="s">
        <v>129</v>
      </c>
      <c r="B264" s="19">
        <v>13677.89</v>
      </c>
    </row>
    <row r="265" spans="1:2" ht="29.25" customHeight="1" x14ac:dyDescent="0.25">
      <c r="A265" s="18" t="s">
        <v>130</v>
      </c>
      <c r="B265" s="19">
        <v>2422.6</v>
      </c>
    </row>
    <row r="266" spans="1:2" ht="29.25" customHeight="1" x14ac:dyDescent="0.25">
      <c r="A266" s="18" t="s">
        <v>131</v>
      </c>
      <c r="B266" s="19">
        <v>29209.25</v>
      </c>
    </row>
    <row r="267" spans="1:2" ht="29.25" customHeight="1" x14ac:dyDescent="0.25">
      <c r="A267" s="18" t="s">
        <v>132</v>
      </c>
      <c r="B267" s="19">
        <v>165351.57999999999</v>
      </c>
    </row>
    <row r="268" spans="1:2" ht="29.25" customHeight="1" x14ac:dyDescent="0.25">
      <c r="A268" s="18" t="s">
        <v>133</v>
      </c>
      <c r="B268" s="19">
        <v>4102.7</v>
      </c>
    </row>
    <row r="269" spans="1:2" ht="29.25" customHeight="1" x14ac:dyDescent="0.25">
      <c r="A269" s="18" t="s">
        <v>134</v>
      </c>
      <c r="B269" s="19">
        <f>151810.19-80</f>
        <v>151730.19</v>
      </c>
    </row>
    <row r="270" spans="1:2" ht="29.25" customHeight="1" x14ac:dyDescent="0.25">
      <c r="A270" s="18" t="s">
        <v>135</v>
      </c>
      <c r="B270" s="19">
        <v>110.09</v>
      </c>
    </row>
    <row r="271" spans="1:2" ht="29.25" customHeight="1" x14ac:dyDescent="0.25">
      <c r="A271" s="18" t="s">
        <v>136</v>
      </c>
      <c r="B271" s="19">
        <v>96214.55</v>
      </c>
    </row>
    <row r="272" spans="1:2" ht="29.25" customHeight="1" x14ac:dyDescent="0.25">
      <c r="A272" s="18" t="s">
        <v>137</v>
      </c>
      <c r="B272" s="19">
        <f>340660-900</f>
        <v>339760</v>
      </c>
    </row>
    <row r="273" spans="1:2" ht="29.25" customHeight="1" x14ac:dyDescent="0.25">
      <c r="A273" s="18" t="s">
        <v>138</v>
      </c>
      <c r="B273" s="19">
        <v>38600</v>
      </c>
    </row>
    <row r="274" spans="1:2" ht="29.25" customHeight="1" x14ac:dyDescent="0.25">
      <c r="A274" s="18" t="s">
        <v>139</v>
      </c>
      <c r="B274" s="19">
        <v>76832.929999999993</v>
      </c>
    </row>
    <row r="275" spans="1:2" ht="29.25" customHeight="1" x14ac:dyDescent="0.25">
      <c r="A275" s="18" t="s">
        <v>140</v>
      </c>
      <c r="B275" s="19">
        <v>149437.25</v>
      </c>
    </row>
    <row r="276" spans="1:2" ht="29.25" customHeight="1" x14ac:dyDescent="0.25">
      <c r="A276" s="18" t="s">
        <v>141</v>
      </c>
      <c r="B276" s="19">
        <v>27496.400000000001</v>
      </c>
    </row>
    <row r="277" spans="1:2" ht="29.25" customHeight="1" x14ac:dyDescent="0.25">
      <c r="A277" s="18" t="s">
        <v>142</v>
      </c>
      <c r="B277" s="19">
        <v>3189945.12</v>
      </c>
    </row>
    <row r="278" spans="1:2" ht="29.25" customHeight="1" x14ac:dyDescent="0.25">
      <c r="A278" s="18" t="s">
        <v>143</v>
      </c>
      <c r="B278" s="19">
        <f>455354.84-33024.59</f>
        <v>422330.25</v>
      </c>
    </row>
    <row r="279" spans="1:2" ht="29.25" customHeight="1" x14ac:dyDescent="0.25">
      <c r="A279" s="25" t="s">
        <v>144</v>
      </c>
      <c r="B279" s="26">
        <f>SUBTOTAL(9,B221:B278)</f>
        <v>9176653.870000001</v>
      </c>
    </row>
  </sheetData>
  <mergeCells count="3">
    <mergeCell ref="A3:F3"/>
    <mergeCell ref="A53:G53"/>
    <mergeCell ref="A218:B218"/>
  </mergeCells>
  <pageMargins left="0" right="0" top="0" bottom="0" header="0.3" footer="0.3"/>
  <pageSetup scale="61" orientation="portrait" r:id="rId1"/>
  <rowBreaks count="1" manualBreakCount="1">
    <brk id="2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Buxheti;1-6,2026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2026-07-15T06:24:12Z</dcterms:modified>
</cp:coreProperties>
</file>